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24226"/>
  <mc:AlternateContent xmlns:mc="http://schemas.openxmlformats.org/markup-compatibility/2006">
    <mc:Choice Requires="x15">
      <x15ac:absPath xmlns:x15ac="http://schemas.microsoft.com/office/spreadsheetml/2010/11/ac" url="G:\マイドライブ\ボートの資料\2023茨レガエントリー\"/>
    </mc:Choice>
  </mc:AlternateContent>
  <xr:revisionPtr revIDLastSave="0" documentId="13_ncr:1_{0C023D90-88B3-4EB5-8BD0-CC2B0E31B28C}" xr6:coauthVersionLast="47" xr6:coauthVersionMax="47" xr10:uidLastSave="{00000000-0000-0000-0000-000000000000}"/>
  <bookViews>
    <workbookView xWindow="-120" yWindow="-120" windowWidth="20730" windowHeight="11160" activeTab="1" xr2:uid="{00000000-000D-0000-FFFF-FFFF00000000}"/>
  </bookViews>
  <sheets>
    <sheet name="出漕申込書" sheetId="5" r:id="rId1"/>
    <sheet name="メンバー表〈このシートをコピーして使ってください）" sheetId="6" r:id="rId2"/>
    <sheet name="傷害保険名簿" sheetId="3" r:id="rId3"/>
    <sheet name="マスタ" sheetId="7" r:id="rId4"/>
  </sheets>
  <definedNames>
    <definedName name="_xlnm._FilterDatabase" localSheetId="1" hidden="1">'メンバー表〈このシートをコピーして使ってください）'!$F$12:$G$13</definedName>
    <definedName name="_xlnm.Print_Area" localSheetId="1">'メンバー表〈このシートをコピーして使ってください）'!$A$1:$G$24</definedName>
    <definedName name="_xlnm.Print_Area" localSheetId="0">出漕申込書!$A$1:$R$26</definedName>
    <definedName name="_xlnm.Print_Area" localSheetId="2">傷害保険名簿!$A$1:$D$31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6" i="3" l="1"/>
  <c r="C5" i="3"/>
  <c r="M20" i="5"/>
  <c r="D24" i="5"/>
  <c r="I24" i="5"/>
  <c r="H24" i="5"/>
  <c r="N24" i="5"/>
  <c r="E24" i="5"/>
  <c r="F24" i="5"/>
  <c r="G24" i="5"/>
  <c r="J24" i="5"/>
  <c r="K24" i="5"/>
  <c r="L24" i="5"/>
  <c r="M24" i="5"/>
  <c r="O23" i="5"/>
  <c r="O22" i="5"/>
  <c r="O21" i="5"/>
  <c r="N20" i="5"/>
  <c r="F20" i="5"/>
  <c r="F18" i="5"/>
  <c r="G18" i="5"/>
  <c r="J14" i="6"/>
  <c r="J15" i="6"/>
  <c r="J16" i="6"/>
  <c r="J17" i="6"/>
  <c r="J18" i="6"/>
  <c r="J19" i="6"/>
  <c r="J20" i="6"/>
  <c r="J21" i="6"/>
  <c r="J22" i="6"/>
  <c r="J23" i="6"/>
  <c r="J24" i="6"/>
  <c r="J12" i="6"/>
  <c r="J13" i="6"/>
  <c r="J9" i="6"/>
  <c r="J10" i="6"/>
  <c r="J11" i="6"/>
  <c r="J7" i="6"/>
  <c r="J8" i="6"/>
  <c r="J6" i="6"/>
  <c r="I7" i="6"/>
  <c r="I8" i="6"/>
  <c r="I9" i="6"/>
  <c r="I10" i="6"/>
  <c r="I11" i="6"/>
  <c r="I12" i="6"/>
  <c r="I13" i="6"/>
  <c r="I14" i="6"/>
  <c r="I15" i="6"/>
  <c r="I16" i="6"/>
  <c r="I17" i="6"/>
  <c r="I18" i="6"/>
  <c r="I19" i="6"/>
  <c r="I20" i="6"/>
  <c r="I21" i="6"/>
  <c r="I22" i="6"/>
  <c r="I23" i="6"/>
  <c r="I24" i="6"/>
  <c r="I6" i="6"/>
  <c r="B17" i="5"/>
  <c r="B6" i="6" s="1"/>
  <c r="R17" i="5"/>
  <c r="B19" i="5"/>
  <c r="B18" i="5"/>
  <c r="O17" i="5"/>
  <c r="N18" i="5"/>
  <c r="M18" i="5"/>
  <c r="D18" i="5"/>
  <c r="E18" i="5"/>
  <c r="H18" i="5"/>
  <c r="I18" i="5"/>
  <c r="J18" i="5"/>
  <c r="K18" i="5"/>
  <c r="L18" i="5"/>
  <c r="D20" i="5"/>
  <c r="E20" i="5"/>
  <c r="G20" i="5"/>
  <c r="H20" i="5"/>
  <c r="I20" i="5"/>
  <c r="J20" i="5"/>
  <c r="K20" i="5"/>
  <c r="L20" i="5"/>
  <c r="O19" i="5"/>
  <c r="O18" i="5" l="1"/>
  <c r="P18" i="5" s="1"/>
  <c r="Q17" i="5" s="1"/>
  <c r="O24" i="5"/>
  <c r="O20" i="5"/>
</calcChain>
</file>

<file path=xl/sharedStrings.xml><?xml version="1.0" encoding="utf-8"?>
<sst xmlns="http://schemas.openxmlformats.org/spreadsheetml/2006/main" count="155" uniqueCount="140">
  <si>
    <t>団体名</t>
    <rPh sb="0" eb="2">
      <t>ダンタイ</t>
    </rPh>
    <rPh sb="2" eb="3">
      <t>ナ</t>
    </rPh>
    <phoneticPr fontId="1"/>
  </si>
  <si>
    <t>シート</t>
    <phoneticPr fontId="1"/>
  </si>
  <si>
    <t>Ｃ</t>
    <phoneticPr fontId="1"/>
  </si>
  <si>
    <t>Ｓ</t>
    <phoneticPr fontId="1"/>
  </si>
  <si>
    <t>補</t>
    <rPh sb="0" eb="1">
      <t>タスク</t>
    </rPh>
    <phoneticPr fontId="1"/>
  </si>
  <si>
    <t>申込責任者</t>
    <rPh sb="0" eb="2">
      <t>モウシコミ</t>
    </rPh>
    <rPh sb="2" eb="5">
      <t>セキニンシャ</t>
    </rPh>
    <phoneticPr fontId="1"/>
  </si>
  <si>
    <t>団体名</t>
    <rPh sb="0" eb="2">
      <t>ダンタイ</t>
    </rPh>
    <rPh sb="2" eb="3">
      <t>ナ</t>
    </rPh>
    <phoneticPr fontId="1"/>
  </si>
  <si>
    <t>人数</t>
    <rPh sb="0" eb="2">
      <t>ニンズウ</t>
    </rPh>
    <phoneticPr fontId="1"/>
  </si>
  <si>
    <t>傷害保険加盟名簿</t>
    <rPh sb="0" eb="2">
      <t>ショウガイ</t>
    </rPh>
    <rPh sb="2" eb="4">
      <t>ホケン</t>
    </rPh>
    <rPh sb="4" eb="6">
      <t>カメイ</t>
    </rPh>
    <rPh sb="6" eb="8">
      <t>メイボ</t>
    </rPh>
    <phoneticPr fontId="1"/>
  </si>
  <si>
    <t>団体責任者</t>
    <rPh sb="0" eb="2">
      <t>ダンタイ</t>
    </rPh>
    <rPh sb="2" eb="5">
      <t>セキニンシャ</t>
    </rPh>
    <phoneticPr fontId="1"/>
  </si>
  <si>
    <t>１</t>
    <phoneticPr fontId="1"/>
  </si>
  <si>
    <t>２</t>
    <phoneticPr fontId="1"/>
  </si>
  <si>
    <t>３</t>
    <phoneticPr fontId="1"/>
  </si>
  <si>
    <t>４</t>
    <phoneticPr fontId="1"/>
  </si>
  <si>
    <t>５</t>
    <phoneticPr fontId="1"/>
  </si>
  <si>
    <t>６</t>
    <phoneticPr fontId="1"/>
  </si>
  <si>
    <t>７</t>
    <phoneticPr fontId="1"/>
  </si>
  <si>
    <t>８</t>
    <phoneticPr fontId="1"/>
  </si>
  <si>
    <t>９</t>
    <phoneticPr fontId="1"/>
  </si>
  <si>
    <t>１０</t>
    <phoneticPr fontId="1"/>
  </si>
  <si>
    <t>１１</t>
    <phoneticPr fontId="1"/>
  </si>
  <si>
    <t>１２</t>
    <phoneticPr fontId="1"/>
  </si>
  <si>
    <t>１３</t>
    <phoneticPr fontId="1"/>
  </si>
  <si>
    <t>１４</t>
    <phoneticPr fontId="1"/>
  </si>
  <si>
    <t>１５</t>
    <phoneticPr fontId="1"/>
  </si>
  <si>
    <t>１６</t>
    <phoneticPr fontId="1"/>
  </si>
  <si>
    <t>１７</t>
    <phoneticPr fontId="1"/>
  </si>
  <si>
    <t>１８</t>
    <phoneticPr fontId="1"/>
  </si>
  <si>
    <t>１９</t>
    <phoneticPr fontId="1"/>
  </si>
  <si>
    <t>２０</t>
    <phoneticPr fontId="1"/>
  </si>
  <si>
    <t>２１</t>
    <phoneticPr fontId="1"/>
  </si>
  <si>
    <t>２２</t>
    <phoneticPr fontId="1"/>
  </si>
  <si>
    <t>２３</t>
    <phoneticPr fontId="1"/>
  </si>
  <si>
    <t>７</t>
    <phoneticPr fontId="1"/>
  </si>
  <si>
    <t>６</t>
    <phoneticPr fontId="1"/>
  </si>
  <si>
    <t>B</t>
    <phoneticPr fontId="1"/>
  </si>
  <si>
    <t>監督</t>
    <rPh sb="0" eb="2">
      <t>カントク</t>
    </rPh>
    <phoneticPr fontId="1"/>
  </si>
  <si>
    <t>選手氏名</t>
    <rPh sb="0" eb="2">
      <t>センシュ</t>
    </rPh>
    <rPh sb="2" eb="4">
      <t>シメイ</t>
    </rPh>
    <phoneticPr fontId="1"/>
  </si>
  <si>
    <t>※初心者</t>
    <rPh sb="1" eb="4">
      <t>ショシンシャ</t>
    </rPh>
    <phoneticPr fontId="1"/>
  </si>
  <si>
    <t>※性　別</t>
    <rPh sb="1" eb="2">
      <t>セイ</t>
    </rPh>
    <rPh sb="3" eb="4">
      <t>ベツ</t>
    </rPh>
    <phoneticPr fontId="1"/>
  </si>
  <si>
    <t>ふりがな</t>
    <phoneticPr fontId="1"/>
  </si>
  <si>
    <t>選手氏名</t>
    <rPh sb="0" eb="2">
      <t>センシュ</t>
    </rPh>
    <rPh sb="2" eb="4">
      <t>シメイ</t>
    </rPh>
    <phoneticPr fontId="1"/>
  </si>
  <si>
    <t>〇</t>
    <phoneticPr fontId="1"/>
  </si>
  <si>
    <t>男</t>
    <rPh sb="0" eb="1">
      <t>オトコ</t>
    </rPh>
    <phoneticPr fontId="1"/>
  </si>
  <si>
    <t>割引後</t>
    <rPh sb="0" eb="2">
      <t>ワリビキ</t>
    </rPh>
    <rPh sb="2" eb="3">
      <t>アト</t>
    </rPh>
    <phoneticPr fontId="1"/>
  </si>
  <si>
    <t>フレンドリー</t>
    <phoneticPr fontId="1"/>
  </si>
  <si>
    <t>団体名</t>
    <rPh sb="0" eb="3">
      <t>ダンタイメイ</t>
    </rPh>
    <phoneticPr fontId="1"/>
  </si>
  <si>
    <t>電話番号</t>
    <rPh sb="0" eb="4">
      <t>デンワバンゴウ</t>
    </rPh>
    <phoneticPr fontId="1"/>
  </si>
  <si>
    <t>ｴﾝﾄﾘｰ数</t>
    <rPh sb="5" eb="6">
      <t>スウ</t>
    </rPh>
    <phoneticPr fontId="1"/>
  </si>
  <si>
    <t>借艇数</t>
    <rPh sb="0" eb="1">
      <t>カ</t>
    </rPh>
    <rPh sb="1" eb="2">
      <t>テイ</t>
    </rPh>
    <rPh sb="2" eb="3">
      <t>スウ</t>
    </rPh>
    <phoneticPr fontId="1"/>
  </si>
  <si>
    <t>ｴﾝﾄﾘｰ料</t>
    <rPh sb="5" eb="6">
      <t>リョウ</t>
    </rPh>
    <phoneticPr fontId="1"/>
  </si>
  <si>
    <t>借艇料</t>
    <rPh sb="0" eb="2">
      <t>シャクテイ</t>
    </rPh>
    <rPh sb="2" eb="3">
      <t>リョウ</t>
    </rPh>
    <phoneticPr fontId="1"/>
  </si>
  <si>
    <t>借オール料</t>
    <rPh sb="0" eb="1">
      <t>シャク</t>
    </rPh>
    <rPh sb="4" eb="5">
      <t>リョウ</t>
    </rPh>
    <phoneticPr fontId="1"/>
  </si>
  <si>
    <t>黄色の枠内のみ入力してください</t>
    <rPh sb="0" eb="2">
      <t>キイロ</t>
    </rPh>
    <rPh sb="3" eb="4">
      <t>ワク</t>
    </rPh>
    <rPh sb="4" eb="5">
      <t>ナイ</t>
    </rPh>
    <rPh sb="7" eb="9">
      <t>ニュウリョク</t>
    </rPh>
    <phoneticPr fontId="1"/>
  </si>
  <si>
    <t>出漕申込書</t>
    <phoneticPr fontId="1"/>
  </si>
  <si>
    <t>団体名ふりがな</t>
    <rPh sb="0" eb="3">
      <t>ダンタイメイ</t>
    </rPh>
    <phoneticPr fontId="1"/>
  </si>
  <si>
    <t>団体責任者の住所</t>
    <rPh sb="0" eb="2">
      <t>ダンタイ</t>
    </rPh>
    <rPh sb="2" eb="5">
      <t>セキニンシャ</t>
    </rPh>
    <rPh sb="6" eb="8">
      <t>ジュウショ</t>
    </rPh>
    <phoneticPr fontId="1"/>
  </si>
  <si>
    <t>出漕メンバー表</t>
    <rPh sb="6" eb="7">
      <t>ヒョウ</t>
    </rPh>
    <phoneticPr fontId="1"/>
  </si>
  <si>
    <t>支払合計</t>
    <rPh sb="0" eb="2">
      <t>シハラ</t>
    </rPh>
    <rPh sb="2" eb="4">
      <t>ゴウケイ</t>
    </rPh>
    <rPh sb="3" eb="4">
      <t>ケイ</t>
    </rPh>
    <phoneticPr fontId="1"/>
  </si>
  <si>
    <t>申込責任者の連絡先
※携帯など必ずつながる番号を記入</t>
    <rPh sb="0" eb="2">
      <t>モウシコミ</t>
    </rPh>
    <rPh sb="2" eb="5">
      <t>セキニンシャ</t>
    </rPh>
    <rPh sb="6" eb="9">
      <t>レンラクサキ</t>
    </rPh>
    <phoneticPr fontId="1"/>
  </si>
  <si>
    <t>1日目</t>
    <rPh sb="1" eb="3">
      <t>ニチメ</t>
    </rPh>
    <phoneticPr fontId="1"/>
  </si>
  <si>
    <t>チャンピオン</t>
    <phoneticPr fontId="1"/>
  </si>
  <si>
    <t>男子1×</t>
    <rPh sb="0" eb="2">
      <t>ダンシ</t>
    </rPh>
    <phoneticPr fontId="1"/>
  </si>
  <si>
    <t>女子1×</t>
    <rPh sb="0" eb="2">
      <t>ジョシ</t>
    </rPh>
    <phoneticPr fontId="1"/>
  </si>
  <si>
    <t>Joyフォア</t>
    <phoneticPr fontId="1"/>
  </si>
  <si>
    <t>40歳以上1×</t>
    <rPh sb="2" eb="3">
      <t>サイ</t>
    </rPh>
    <rPh sb="3" eb="5">
      <t>イジョウ</t>
    </rPh>
    <phoneticPr fontId="1"/>
  </si>
  <si>
    <t>2日目</t>
    <rPh sb="1" eb="2">
      <t>ニチ</t>
    </rPh>
    <rPh sb="2" eb="3">
      <t>メ</t>
    </rPh>
    <phoneticPr fontId="1"/>
  </si>
  <si>
    <t>男子2×</t>
    <rPh sb="0" eb="2">
      <t>ダンシ</t>
    </rPh>
    <phoneticPr fontId="1"/>
  </si>
  <si>
    <t>女子2×</t>
    <rPh sb="0" eb="2">
      <t>ジョシ</t>
    </rPh>
    <phoneticPr fontId="1"/>
  </si>
  <si>
    <t>男子４＋</t>
    <rPh sb="0" eb="2">
      <t>ダンシ</t>
    </rPh>
    <phoneticPr fontId="1"/>
  </si>
  <si>
    <t>男子4×＋</t>
    <rPh sb="0" eb="2">
      <t>ダンシ</t>
    </rPh>
    <phoneticPr fontId="1"/>
  </si>
  <si>
    <t>女子4×＋</t>
    <rPh sb="0" eb="2">
      <t>ジョシ</t>
    </rPh>
    <phoneticPr fontId="1"/>
  </si>
  <si>
    <t>混合2×</t>
    <rPh sb="0" eb="2">
      <t>コンゴウ</t>
    </rPh>
    <phoneticPr fontId="1"/>
  </si>
  <si>
    <t>チャレンジエイト</t>
    <phoneticPr fontId="1"/>
  </si>
  <si>
    <t>今年も大会中のレースをドローンで撮影し、そのレース動画や写真などを大会後にＨＰや、ＳＮＳ（YouTubeなど）にアップして閲覧可能とする予定です。ご理解のうえご協力ください。</t>
    <phoneticPr fontId="1"/>
  </si>
  <si>
    <t>傷害保険人数</t>
    <rPh sb="0" eb="4">
      <t>ショウガイホケン</t>
    </rPh>
    <rPh sb="4" eb="6">
      <t>ニンズウ</t>
    </rPh>
    <phoneticPr fontId="1"/>
  </si>
  <si>
    <t>女</t>
    <rPh sb="0" eb="1">
      <t>オンナ</t>
    </rPh>
    <phoneticPr fontId="1"/>
  </si>
  <si>
    <t>×</t>
    <phoneticPr fontId="1"/>
  </si>
  <si>
    <t>種目名</t>
    <rPh sb="0" eb="2">
      <t>シュモク</t>
    </rPh>
    <rPh sb="2" eb="3">
      <t>メイ</t>
    </rPh>
    <phoneticPr fontId="1"/>
  </si>
  <si>
    <t>クルー名</t>
    <rPh sb="3" eb="4">
      <t>メイ</t>
    </rPh>
    <phoneticPr fontId="1"/>
  </si>
  <si>
    <t>団体名</t>
    <rPh sb="0" eb="2">
      <t>ダンタイ</t>
    </rPh>
    <rPh sb="2" eb="3">
      <t>メイ</t>
    </rPh>
    <phoneticPr fontId="1"/>
  </si>
  <si>
    <t>艇名</t>
    <rPh sb="0" eb="1">
      <t>テイ</t>
    </rPh>
    <rPh sb="1" eb="2">
      <t>メイ</t>
    </rPh>
    <phoneticPr fontId="1"/>
  </si>
  <si>
    <t>立泳ぎ5分
○or×</t>
    <rPh sb="4" eb="5">
      <t>フン</t>
    </rPh>
    <phoneticPr fontId="1"/>
  </si>
  <si>
    <t>自艇or借艇</t>
    <rPh sb="0" eb="1">
      <t>ジ</t>
    </rPh>
    <rPh sb="1" eb="2">
      <t>テイ</t>
    </rPh>
    <rPh sb="4" eb="5">
      <t>シャク</t>
    </rPh>
    <rPh sb="5" eb="6">
      <t>テイ</t>
    </rPh>
    <phoneticPr fontId="1"/>
  </si>
  <si>
    <t>借艇</t>
    <rPh sb="0" eb="2">
      <t>シャクテイ</t>
    </rPh>
    <phoneticPr fontId="1"/>
  </si>
  <si>
    <t>自艇</t>
    <rPh sb="0" eb="1">
      <t>ジ</t>
    </rPh>
    <rPh sb="1" eb="2">
      <t>テイ</t>
    </rPh>
    <phoneticPr fontId="1"/>
  </si>
  <si>
    <t>立ち泳ぎ</t>
    <rPh sb="0" eb="1">
      <t>タ</t>
    </rPh>
    <rPh sb="2" eb="3">
      <t>オヨ</t>
    </rPh>
    <phoneticPr fontId="1"/>
  </si>
  <si>
    <t>自艇or借艇</t>
    <rPh sb="0" eb="1">
      <t>ジ</t>
    </rPh>
    <rPh sb="1" eb="2">
      <t>テイ</t>
    </rPh>
    <rPh sb="4" eb="5">
      <t>シャク</t>
    </rPh>
    <rPh sb="5" eb="6">
      <t>テイ</t>
    </rPh>
    <phoneticPr fontId="1"/>
  </si>
  <si>
    <t>チーム紹介（70字以上100字以内）
※必ず写真ﾃﾞｰﾀも１枚（写真説明も）別添</t>
    <rPh sb="3" eb="5">
      <t>ショウカイ</t>
    </rPh>
    <rPh sb="8" eb="9">
      <t>ジ</t>
    </rPh>
    <rPh sb="9" eb="11">
      <t>イジョウ</t>
    </rPh>
    <rPh sb="14" eb="15">
      <t>ジ</t>
    </rPh>
    <rPh sb="15" eb="17">
      <t>イナイ</t>
    </rPh>
    <rPh sb="20" eb="21">
      <t>カナラ</t>
    </rPh>
    <rPh sb="22" eb="24">
      <t>シャシン</t>
    </rPh>
    <rPh sb="30" eb="31">
      <t>（</t>
    </rPh>
    <rPh sb="31" eb="33">
      <t>シャシン</t>
    </rPh>
    <rPh sb="33" eb="35">
      <t>セツメイ</t>
    </rPh>
    <rPh sb="35" eb="36">
      <t>モ</t>
    </rPh>
    <rPh sb="37" eb="39">
      <t>ベッテン</t>
    </rPh>
    <phoneticPr fontId="1"/>
  </si>
  <si>
    <t>※申込データ入力の際はセル設定の変更は厳禁です！</t>
    <phoneticPr fontId="1"/>
  </si>
  <si>
    <t>※申込データ入力の際はセル設定の変更は厳禁です！</t>
    <phoneticPr fontId="1"/>
  </si>
  <si>
    <t>●大会要項に基づき、私の責任において下記クルーの出漕を承諾し、申し込みします。</t>
    <rPh sb="1" eb="3">
      <t>タイカイ</t>
    </rPh>
    <rPh sb="3" eb="5">
      <t>ヨウコウ</t>
    </rPh>
    <rPh sb="6" eb="7">
      <t>モト</t>
    </rPh>
    <rPh sb="10" eb="11">
      <t>ワタシ</t>
    </rPh>
    <rPh sb="12" eb="14">
      <t>セキニン</t>
    </rPh>
    <rPh sb="18" eb="20">
      <t>カキ</t>
    </rPh>
    <rPh sb="24" eb="25">
      <t>デ</t>
    </rPh>
    <rPh sb="25" eb="26">
      <t>コ</t>
    </rPh>
    <rPh sb="27" eb="29">
      <t>ショウダク</t>
    </rPh>
    <rPh sb="31" eb="32">
      <t>モウ</t>
    </rPh>
    <rPh sb="33" eb="34">
      <t>コ</t>
    </rPh>
    <phoneticPr fontId="1"/>
  </si>
  <si>
    <t>　大会開催中に傷害保険に加入するため、団体として（補漕も含む、複数エントリーの重複分は除く）エントリーした選手名をフルネームでご記入願います。</t>
    <rPh sb="1" eb="3">
      <t>タイカイ</t>
    </rPh>
    <rPh sb="3" eb="6">
      <t>カイサイチュウ</t>
    </rPh>
    <rPh sb="64" eb="66">
      <t>キニュウ</t>
    </rPh>
    <phoneticPr fontId="1"/>
  </si>
  <si>
    <t>ふりがな</t>
    <phoneticPr fontId="1"/>
  </si>
  <si>
    <t>種目名</t>
    <rPh sb="0" eb="3">
      <t>シュモクメイ</t>
    </rPh>
    <phoneticPr fontId="1"/>
  </si>
  <si>
    <t>（チャンピオン）男子1×　1日目</t>
    <rPh sb="8" eb="10">
      <t>ダンシ</t>
    </rPh>
    <rPh sb="14" eb="16">
      <t>ニチメ</t>
    </rPh>
    <phoneticPr fontId="1"/>
  </si>
  <si>
    <t>（チャンピオン）女子1×　1日目</t>
    <rPh sb="8" eb="10">
      <t>ジョシ</t>
    </rPh>
    <rPh sb="9" eb="10">
      <t>コ</t>
    </rPh>
    <rPh sb="14" eb="16">
      <t>ニチメ</t>
    </rPh>
    <phoneticPr fontId="1"/>
  </si>
  <si>
    <t>（フレンドリー）Joyフォア　1日目</t>
    <rPh sb="16" eb="18">
      <t>ニチメ</t>
    </rPh>
    <phoneticPr fontId="1"/>
  </si>
  <si>
    <t>（フレンドリー）40歳以上1×　1日目</t>
    <rPh sb="10" eb="11">
      <t>サイ</t>
    </rPh>
    <rPh sb="11" eb="13">
      <t>イジョウ</t>
    </rPh>
    <rPh sb="17" eb="19">
      <t>ニチメ</t>
    </rPh>
    <phoneticPr fontId="1"/>
  </si>
  <si>
    <t>（チャンピオン）　女子４×＋　2日目</t>
    <rPh sb="9" eb="11">
      <t>ジョシ</t>
    </rPh>
    <rPh sb="16" eb="18">
      <t>ニチメ</t>
    </rPh>
    <phoneticPr fontId="1"/>
  </si>
  <si>
    <t>（チャンピオン）　男子４＋　2日目</t>
    <rPh sb="9" eb="11">
      <t>ダンシ</t>
    </rPh>
    <rPh sb="15" eb="17">
      <t>ニチメ</t>
    </rPh>
    <phoneticPr fontId="1"/>
  </si>
  <si>
    <t>（チャンピオン）　男子４×＋　2日目</t>
    <rPh sb="9" eb="11">
      <t>ダンシ</t>
    </rPh>
    <rPh sb="16" eb="18">
      <t>ニチメ</t>
    </rPh>
    <phoneticPr fontId="1"/>
  </si>
  <si>
    <t>（チャンピオン）　男子２×　2日目</t>
    <rPh sb="9" eb="11">
      <t>ダンシ</t>
    </rPh>
    <rPh sb="15" eb="17">
      <t>ニチメ</t>
    </rPh>
    <phoneticPr fontId="1"/>
  </si>
  <si>
    <t>（チャンピオン）　女子２×　2日目</t>
    <rPh sb="9" eb="11">
      <t>ジョシ</t>
    </rPh>
    <rPh sb="15" eb="17">
      <t>ニチメ</t>
    </rPh>
    <phoneticPr fontId="1"/>
  </si>
  <si>
    <t>（フレンドリー）　混合２×　2日目</t>
    <rPh sb="9" eb="11">
      <t>コンゴウ</t>
    </rPh>
    <rPh sb="15" eb="17">
      <t>ニチメ</t>
    </rPh>
    <phoneticPr fontId="1"/>
  </si>
  <si>
    <t>（フレンドリー）　チャレンジエイト　2日目</t>
    <rPh sb="19" eb="21">
      <t>ニチメ</t>
    </rPh>
    <phoneticPr fontId="1"/>
  </si>
  <si>
    <t>２４</t>
  </si>
  <si>
    <t>２５</t>
  </si>
  <si>
    <t>２６</t>
  </si>
  <si>
    <t>２７</t>
  </si>
  <si>
    <t>２８</t>
  </si>
  <si>
    <t>２９</t>
  </si>
  <si>
    <t>３０</t>
  </si>
  <si>
    <t>３１</t>
  </si>
  <si>
    <t>３２</t>
  </si>
  <si>
    <t>３３</t>
  </si>
  <si>
    <t>３４</t>
  </si>
  <si>
    <t>３５</t>
  </si>
  <si>
    <t>３６</t>
  </si>
  <si>
    <t>３７</t>
  </si>
  <si>
    <t>３８</t>
  </si>
  <si>
    <t>３９</t>
  </si>
  <si>
    <t>４０</t>
  </si>
  <si>
    <t>４１</t>
  </si>
  <si>
    <t>４２</t>
  </si>
  <si>
    <t>４３</t>
  </si>
  <si>
    <t>４４</t>
  </si>
  <si>
    <t>４５</t>
  </si>
  <si>
    <t>４６</t>
  </si>
  <si>
    <t>４７</t>
  </si>
  <si>
    <t>４８</t>
  </si>
  <si>
    <t>４９</t>
  </si>
  <si>
    <t>５０</t>
  </si>
  <si>
    <t>借ｵｰﾙ数(スカル・組）</t>
    <rPh sb="0" eb="1">
      <t>カ</t>
    </rPh>
    <rPh sb="4" eb="5">
      <t>スウ</t>
    </rPh>
    <rPh sb="10" eb="11">
      <t>クミ</t>
    </rPh>
    <phoneticPr fontId="1"/>
  </si>
  <si>
    <t>借ｵｰﾙ数(スイープSサイ・本）</t>
    <rPh sb="0" eb="1">
      <t>カ</t>
    </rPh>
    <rPh sb="4" eb="5">
      <t>スウ</t>
    </rPh>
    <rPh sb="14" eb="15">
      <t>ホン</t>
    </rPh>
    <phoneticPr fontId="1"/>
  </si>
  <si>
    <t>合計</t>
    <rPh sb="0" eb="2">
      <t>ゴウケイ</t>
    </rPh>
    <phoneticPr fontId="1"/>
  </si>
  <si>
    <t>借ｵｰﾙ数(スイープBサイ・本）</t>
    <rPh sb="0" eb="1">
      <t>カ</t>
    </rPh>
    <rPh sb="4" eb="5">
      <t>スウ</t>
    </rPh>
    <rPh sb="14" eb="15">
      <t>ホン</t>
    </rPh>
    <phoneticPr fontId="1"/>
  </si>
  <si>
    <t xml:space="preserve">※全種目下記の表を使用して下さい。１つの表につき１クルーのエントリーとします（１×も）。
※「必要分、このエクセルシートをコピーしてください。」
※「補」は補漕・補舵含め２名までOKですが、２×は１名まで、１×は０名です。
※５分間の立泳ぎができない漕手はライフジャケット着用を義務付けます。
※自艇／借艇はどちらか選択し、自艇の場合は艇名も記入してください。
　ただし、ﾁｬﾚﾝｼﾞ8+、Joyﾌｫｱは配艇につき記入不要。
※ﾌﾚﾝﾄﾞﾘｰ種目にｴﾝﾄﾘｰされるｸﾙｰはハンデタイムの算出に必要な「性別」「初心者」欄は必ず記入願います。
　未記入の場合はハンデ辞退とさせて頂きます。
　＞性　別→「男」または「女」を選択
　＞初心者→漕歴６カ月未満の漕手は「○」を選択
</t>
    <rPh sb="1" eb="4">
      <t>ゼンシュモク</t>
    </rPh>
    <rPh sb="4" eb="6">
      <t>カキ</t>
    </rPh>
    <rPh sb="7" eb="8">
      <t>ヒョウ</t>
    </rPh>
    <rPh sb="9" eb="11">
      <t>シヨウ</t>
    </rPh>
    <rPh sb="13" eb="14">
      <t>クダ</t>
    </rPh>
    <rPh sb="20" eb="21">
      <t>ヒョウ</t>
    </rPh>
    <rPh sb="47" eb="49">
      <t>ヒツヨウ</t>
    </rPh>
    <rPh sb="49" eb="50">
      <t>ブン</t>
    </rPh>
    <rPh sb="75" eb="76">
      <t>ホ</t>
    </rPh>
    <rPh sb="78" eb="79">
      <t>ホ</t>
    </rPh>
    <rPh sb="79" eb="80">
      <t>コ</t>
    </rPh>
    <rPh sb="86" eb="87">
      <t>ナ</t>
    </rPh>
    <rPh sb="99" eb="100">
      <t>ナ</t>
    </rPh>
    <rPh sb="107" eb="108">
      <t>ナ</t>
    </rPh>
    <rPh sb="114" eb="115">
      <t>フン</t>
    </rPh>
    <rPh sb="115" eb="116">
      <t>アイダ</t>
    </rPh>
    <rPh sb="117" eb="118">
      <t>タ</t>
    </rPh>
    <rPh sb="118" eb="119">
      <t>オヨ</t>
    </rPh>
    <rPh sb="125" eb="127">
      <t>ソウシュ</t>
    </rPh>
    <rPh sb="136" eb="138">
      <t>チャクヨウ</t>
    </rPh>
    <rPh sb="139" eb="142">
      <t>ギムヅ</t>
    </rPh>
    <rPh sb="158" eb="160">
      <t>センタク</t>
    </rPh>
    <rPh sb="221" eb="223">
      <t>シュモク</t>
    </rPh>
    <rPh sb="250" eb="252">
      <t>セイベツ</t>
    </rPh>
    <rPh sb="254" eb="257">
      <t>ショシンシャ</t>
    </rPh>
    <rPh sb="260" eb="261">
      <t>カナラ</t>
    </rPh>
    <rPh sb="262" eb="264">
      <t>キニュウ</t>
    </rPh>
    <rPh sb="264" eb="265">
      <t>ネガ</t>
    </rPh>
    <rPh sb="272" eb="274">
      <t>キニュウ</t>
    </rPh>
    <rPh sb="275" eb="277">
      <t>バアイ</t>
    </rPh>
    <rPh sb="281" eb="283">
      <t>ジタイ</t>
    </rPh>
    <rPh sb="287" eb="288">
      <t>イタダ</t>
    </rPh>
    <rPh sb="309" eb="311">
      <t>センタク</t>
    </rPh>
    <rPh sb="314" eb="317">
      <t>ショシンシャ</t>
    </rPh>
    <rPh sb="318" eb="319">
      <t>コ</t>
    </rPh>
    <rPh sb="333" eb="335">
      <t>センタク</t>
    </rPh>
    <phoneticPr fontId="1"/>
  </si>
  <si>
    <t>6/8現在の満年齢</t>
    <rPh sb="6" eb="9">
      <t>マンネンレイ</t>
    </rPh>
    <phoneticPr fontId="1"/>
  </si>
  <si>
    <t>6/8現在の満年齢</t>
    <rPh sb="6" eb="7">
      <t>マン</t>
    </rPh>
    <rPh sb="7" eb="9">
      <t>ネンレイ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</si>
</sst>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76" formatCode="&quot;¥&quot;#,##0_);[Red]\(&quot;¥&quot;#,##0\)"/>
  </numFmts>
  <fonts count="16" x14ac:knownFonts="1">
    <font>
      <sz val="11"/>
      <name val="ＭＳ Ｐゴシック"/>
      <family val="3"/>
      <charset val="128"/>
    </font>
    <font>
      <sz val="6"/>
      <name val="ＭＳ Ｐゴシック"/>
      <family val="3"/>
      <charset val="128"/>
    </font>
    <font>
      <b/>
      <sz val="20"/>
      <name val="ＭＳ Ｐゴシック"/>
      <family val="3"/>
      <charset val="128"/>
      <scheme val="minor"/>
    </font>
    <font>
      <b/>
      <sz val="11"/>
      <name val="ＭＳ Ｐゴシック"/>
      <family val="3"/>
      <charset val="128"/>
      <scheme val="minor"/>
    </font>
    <font>
      <b/>
      <sz val="12"/>
      <name val="ＭＳ Ｐゴシック"/>
      <family val="3"/>
      <charset val="128"/>
      <scheme val="minor"/>
    </font>
    <font>
      <b/>
      <u/>
      <sz val="12"/>
      <name val="ＭＳ Ｐゴシック"/>
      <family val="3"/>
      <charset val="128"/>
      <scheme val="minor"/>
    </font>
    <font>
      <b/>
      <sz val="11"/>
      <color rgb="FFFF0000"/>
      <name val="ＭＳ Ｐゴシック"/>
      <family val="3"/>
      <charset val="128"/>
      <scheme val="minor"/>
    </font>
    <font>
      <b/>
      <sz val="16"/>
      <name val="ＭＳ Ｐゴシック"/>
      <family val="3"/>
      <charset val="128"/>
      <scheme val="minor"/>
    </font>
    <font>
      <b/>
      <sz val="28"/>
      <name val="ＭＳ Ｐゴシック"/>
      <family val="3"/>
      <charset val="128"/>
      <scheme val="minor"/>
    </font>
    <font>
      <b/>
      <sz val="10"/>
      <name val="ＭＳ Ｐゴシック"/>
      <family val="3"/>
      <charset val="128"/>
      <scheme val="minor"/>
    </font>
    <font>
      <b/>
      <sz val="9"/>
      <name val="ＭＳ Ｐゴシック"/>
      <family val="3"/>
      <charset val="128"/>
      <scheme val="minor"/>
    </font>
    <font>
      <b/>
      <sz val="11"/>
      <color rgb="FF0070C0"/>
      <name val="ＭＳ Ｐゴシック"/>
      <family val="3"/>
      <charset val="128"/>
      <scheme val="minor"/>
    </font>
    <font>
      <b/>
      <sz val="7.5"/>
      <color rgb="FF0070C0"/>
      <name val="ＭＳ Ｐゴシック"/>
      <family val="3"/>
      <charset val="128"/>
      <scheme val="minor"/>
    </font>
    <font>
      <b/>
      <sz val="36"/>
      <name val="ＭＳ Ｐゴシック"/>
      <family val="3"/>
      <charset val="128"/>
      <scheme val="minor"/>
    </font>
    <font>
      <b/>
      <u/>
      <sz val="14"/>
      <name val="ＭＳ Ｐゴシック"/>
      <family val="3"/>
      <charset val="128"/>
      <scheme val="minor"/>
    </font>
    <font>
      <b/>
      <sz val="7"/>
      <name val="ＭＳ Ｐゴシック"/>
      <family val="3"/>
      <charset val="128"/>
      <scheme val="minor"/>
    </font>
  </fonts>
  <fills count="4">
    <fill>
      <patternFill patternType="none"/>
    </fill>
    <fill>
      <patternFill patternType="gray125"/>
    </fill>
    <fill>
      <patternFill patternType="solid">
        <fgColor rgb="FFFFFF00"/>
        <bgColor indexed="64"/>
      </patternFill>
    </fill>
    <fill>
      <patternFill patternType="solid">
        <fgColor theme="2" tint="-9.9978637043366805E-2"/>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right/>
      <top style="thin">
        <color indexed="64"/>
      </top>
      <bottom style="thin">
        <color indexed="64"/>
      </bottom>
      <diagonal/>
    </border>
  </borders>
  <cellStyleXfs count="1">
    <xf numFmtId="0" fontId="0" fillId="0" borderId="0">
      <alignment vertical="center"/>
    </xf>
  </cellStyleXfs>
  <cellXfs count="71">
    <xf numFmtId="0" fontId="0" fillId="0" borderId="0" xfId="0">
      <alignment vertical="center"/>
    </xf>
    <xf numFmtId="0" fontId="0" fillId="0" borderId="1" xfId="0" applyBorder="1">
      <alignment vertical="center"/>
    </xf>
    <xf numFmtId="0" fontId="0" fillId="0" borderId="4" xfId="0" applyBorder="1">
      <alignment vertical="center"/>
    </xf>
    <xf numFmtId="0" fontId="3" fillId="0" borderId="0" xfId="0" applyFont="1">
      <alignment vertical="center"/>
    </xf>
    <xf numFmtId="0" fontId="4" fillId="0" borderId="0" xfId="0" applyFont="1">
      <alignment vertical="center"/>
    </xf>
    <xf numFmtId="0" fontId="2" fillId="0" borderId="0" xfId="0" applyFont="1" applyAlignment="1">
      <alignment horizontal="center" vertical="center"/>
    </xf>
    <xf numFmtId="0" fontId="4" fillId="2" borderId="9" xfId="0" applyFont="1" applyFill="1" applyBorder="1">
      <alignment vertical="center"/>
    </xf>
    <xf numFmtId="0" fontId="5" fillId="0" borderId="0" xfId="0" applyFont="1">
      <alignment vertical="center"/>
    </xf>
    <xf numFmtId="0" fontId="6" fillId="0" borderId="0" xfId="0" applyFont="1">
      <alignment vertical="center"/>
    </xf>
    <xf numFmtId="0" fontId="7" fillId="0" borderId="1" xfId="0" applyFont="1" applyBorder="1" applyAlignment="1">
      <alignment horizontal="center" vertical="center"/>
    </xf>
    <xf numFmtId="0" fontId="3" fillId="0" borderId="1" xfId="0" applyFont="1" applyBorder="1" applyAlignment="1">
      <alignment horizontal="center" vertical="center"/>
    </xf>
    <xf numFmtId="0" fontId="7" fillId="0" borderId="0" xfId="0" applyFont="1" applyAlignment="1">
      <alignment horizontal="right" vertical="center"/>
    </xf>
    <xf numFmtId="0" fontId="3" fillId="0" borderId="1" xfId="0" applyFont="1" applyBorder="1">
      <alignment vertical="center"/>
    </xf>
    <xf numFmtId="49" fontId="3" fillId="0" borderId="1" xfId="0" applyNumberFormat="1" applyFont="1" applyBorder="1" applyAlignment="1">
      <alignment horizontal="center" vertical="center"/>
    </xf>
    <xf numFmtId="0" fontId="3" fillId="0" borderId="0" xfId="0" applyFont="1" applyAlignment="1">
      <alignment horizontal="center" vertical="center"/>
    </xf>
    <xf numFmtId="0" fontId="4" fillId="0" borderId="1" xfId="0" applyFont="1" applyBorder="1" applyAlignment="1">
      <alignment horizontal="center" vertical="center" wrapText="1"/>
    </xf>
    <xf numFmtId="0" fontId="4" fillId="0" borderId="1" xfId="0" applyFont="1" applyBorder="1" applyAlignment="1">
      <alignment horizontal="center" vertical="top" wrapText="1"/>
    </xf>
    <xf numFmtId="0" fontId="9" fillId="0" borderId="1" xfId="0" applyFont="1" applyBorder="1" applyAlignment="1">
      <alignment horizontal="center" vertical="center"/>
    </xf>
    <xf numFmtId="0" fontId="10" fillId="0" borderId="1" xfId="0" applyFont="1" applyBorder="1" applyAlignment="1">
      <alignment horizontal="center" vertical="center" wrapText="1"/>
    </xf>
    <xf numFmtId="0" fontId="11" fillId="0" borderId="0" xfId="0" applyFont="1" applyAlignment="1">
      <alignment horizontal="center" vertical="center"/>
    </xf>
    <xf numFmtId="0" fontId="4" fillId="0" borderId="3" xfId="0" applyFont="1" applyBorder="1" applyAlignment="1">
      <alignment horizontal="center" vertical="center"/>
    </xf>
    <xf numFmtId="0" fontId="3" fillId="2" borderId="9" xfId="0" applyFont="1" applyFill="1" applyBorder="1">
      <alignment vertical="center"/>
    </xf>
    <xf numFmtId="0" fontId="14" fillId="0" borderId="0" xfId="0" applyFont="1" applyAlignment="1">
      <alignment horizontal="right" vertical="center"/>
    </xf>
    <xf numFmtId="0" fontId="4" fillId="0" borderId="1" xfId="0" applyFont="1" applyBorder="1" applyAlignment="1">
      <alignment horizontal="center" vertical="center"/>
    </xf>
    <xf numFmtId="0" fontId="3" fillId="0" borderId="0" xfId="0" applyFont="1" applyAlignment="1">
      <alignment horizontal="right"/>
    </xf>
    <xf numFmtId="0" fontId="4" fillId="0" borderId="0" xfId="0" applyFont="1" applyAlignment="1"/>
    <xf numFmtId="0" fontId="9" fillId="0" borderId="1" xfId="0" applyFont="1" applyBorder="1" applyAlignment="1">
      <alignment horizontal="center" vertical="center" wrapText="1"/>
    </xf>
    <xf numFmtId="0" fontId="9" fillId="0" borderId="1" xfId="0" applyFont="1" applyBorder="1" applyAlignment="1">
      <alignment vertical="center" wrapText="1"/>
    </xf>
    <xf numFmtId="0" fontId="3" fillId="0" borderId="1" xfId="0" applyFont="1" applyBorder="1" applyAlignment="1">
      <alignment horizontal="right" vertical="center"/>
    </xf>
    <xf numFmtId="0" fontId="9" fillId="3" borderId="8" xfId="0" applyFont="1" applyFill="1" applyBorder="1" applyAlignment="1">
      <alignment horizontal="center" vertical="center"/>
    </xf>
    <xf numFmtId="176" fontId="3" fillId="0" borderId="1" xfId="0" applyNumberFormat="1" applyFont="1" applyBorder="1" applyAlignment="1">
      <alignment horizontal="right" vertical="center"/>
    </xf>
    <xf numFmtId="176" fontId="9" fillId="0" borderId="1" xfId="0" applyNumberFormat="1" applyFont="1" applyBorder="1" applyAlignment="1">
      <alignment horizontal="right" vertical="center"/>
    </xf>
    <xf numFmtId="176" fontId="3" fillId="0" borderId="1" xfId="0" applyNumberFormat="1" applyFont="1" applyBorder="1">
      <alignment vertical="center"/>
    </xf>
    <xf numFmtId="0" fontId="4" fillId="0" borderId="8" xfId="0" applyFont="1" applyBorder="1">
      <alignment vertical="center"/>
    </xf>
    <xf numFmtId="0" fontId="4" fillId="0" borderId="8" xfId="0" applyFont="1" applyBorder="1" applyAlignment="1">
      <alignment vertical="center" wrapText="1"/>
    </xf>
    <xf numFmtId="0" fontId="9" fillId="3" borderId="8" xfId="0" applyFont="1" applyFill="1" applyBorder="1" applyAlignment="1">
      <alignment horizontal="center" vertical="center" wrapText="1"/>
    </xf>
    <xf numFmtId="176" fontId="3" fillId="0" borderId="1" xfId="0" applyNumberFormat="1" applyFont="1" applyBorder="1" applyAlignment="1">
      <alignment horizontal="right" vertical="center"/>
    </xf>
    <xf numFmtId="0" fontId="4" fillId="0" borderId="1" xfId="0" applyFont="1" applyBorder="1" applyAlignment="1">
      <alignment horizontal="center" vertical="center"/>
    </xf>
    <xf numFmtId="49" fontId="4" fillId="0" borderId="1" xfId="0" applyNumberFormat="1" applyFont="1" applyBorder="1" applyAlignment="1">
      <alignment horizontal="center" vertical="center"/>
    </xf>
    <xf numFmtId="0" fontId="13" fillId="0" borderId="0" xfId="0" applyFont="1" applyAlignment="1">
      <alignment horizontal="left" vertical="center"/>
    </xf>
    <xf numFmtId="0" fontId="14" fillId="0" borderId="0" xfId="0" applyFont="1" applyAlignment="1">
      <alignment horizontal="left" vertical="center"/>
    </xf>
    <xf numFmtId="0" fontId="9" fillId="0" borderId="1" xfId="0" applyFont="1" applyBorder="1" applyAlignment="1">
      <alignment horizontal="center" vertical="center"/>
    </xf>
    <xf numFmtId="0" fontId="7" fillId="0" borderId="10" xfId="0" applyFont="1" applyBorder="1">
      <alignment vertical="center"/>
    </xf>
    <xf numFmtId="0" fontId="7" fillId="0" borderId="0" xfId="0" applyFont="1">
      <alignment vertical="center"/>
    </xf>
    <xf numFmtId="0" fontId="4" fillId="0" borderId="3" xfId="0" applyFont="1" applyBorder="1" applyAlignment="1">
      <alignment horizontal="center" vertical="center"/>
    </xf>
    <xf numFmtId="0" fontId="14" fillId="0" borderId="0" xfId="0" applyFont="1" applyAlignment="1">
      <alignment horizontal="left" vertical="top" wrapText="1"/>
    </xf>
    <xf numFmtId="0" fontId="3" fillId="0" borderId="1" xfId="0" applyFont="1" applyBorder="1" applyAlignment="1">
      <alignment horizontal="center" vertical="center"/>
    </xf>
    <xf numFmtId="0" fontId="4" fillId="0" borderId="11" xfId="0" applyFont="1" applyBorder="1" applyAlignment="1">
      <alignment horizontal="center" vertical="center"/>
    </xf>
    <xf numFmtId="0" fontId="4" fillId="0" borderId="1" xfId="0" applyFont="1" applyBorder="1" applyAlignment="1">
      <alignment horizontal="center" vertical="center" wrapText="1"/>
    </xf>
    <xf numFmtId="0" fontId="15" fillId="0" borderId="3" xfId="0" applyFont="1" applyBorder="1" applyAlignment="1">
      <alignment horizontal="center" vertical="center"/>
    </xf>
    <xf numFmtId="0" fontId="15" fillId="0" borderId="4" xfId="0" applyFont="1" applyBorder="1" applyAlignment="1">
      <alignment horizontal="center" vertical="center"/>
    </xf>
    <xf numFmtId="0" fontId="4" fillId="0" borderId="3" xfId="0" applyFont="1" applyBorder="1" applyAlignment="1">
      <alignment horizontal="center" vertical="center" wrapText="1"/>
    </xf>
    <xf numFmtId="0" fontId="9" fillId="0" borderId="1" xfId="0" applyFont="1" applyBorder="1" applyAlignment="1">
      <alignment horizontal="center" vertical="center" wrapText="1"/>
    </xf>
    <xf numFmtId="0" fontId="3" fillId="0" borderId="1" xfId="0" applyFont="1" applyBorder="1" applyAlignment="1">
      <alignment horizontal="center"/>
    </xf>
    <xf numFmtId="0" fontId="12" fillId="0" borderId="0" xfId="0" applyFont="1" applyAlignment="1">
      <alignment horizontal="left" vertical="center" wrapText="1"/>
    </xf>
    <xf numFmtId="0" fontId="11" fillId="0" borderId="0" xfId="0" applyFont="1" applyAlignment="1">
      <alignment horizontal="center" vertical="center"/>
    </xf>
    <xf numFmtId="0" fontId="8" fillId="0" borderId="0" xfId="0" applyFont="1">
      <alignment vertical="center"/>
    </xf>
    <xf numFmtId="0" fontId="3" fillId="0" borderId="0" xfId="0" applyFont="1">
      <alignment vertical="center"/>
    </xf>
    <xf numFmtId="0" fontId="3" fillId="0" borderId="10" xfId="0" applyFont="1" applyBorder="1" applyAlignment="1">
      <alignment vertical="center" wrapText="1"/>
    </xf>
    <xf numFmtId="0" fontId="3" fillId="0" borderId="10" xfId="0" applyFont="1" applyBorder="1">
      <alignment vertical="center"/>
    </xf>
    <xf numFmtId="0" fontId="11" fillId="0" borderId="0" xfId="0" applyFont="1" applyAlignment="1">
      <alignment horizontal="center" vertical="center" wrapText="1"/>
    </xf>
    <xf numFmtId="0" fontId="3" fillId="0" borderId="1" xfId="0" applyFont="1" applyBorder="1">
      <alignment vertical="center"/>
    </xf>
    <xf numFmtId="0" fontId="9" fillId="0" borderId="7" xfId="0" applyFont="1" applyBorder="1" applyAlignment="1">
      <alignment horizontal="center" vertical="center"/>
    </xf>
    <xf numFmtId="0" fontId="3" fillId="0" borderId="2" xfId="0" applyFont="1" applyBorder="1" applyAlignment="1">
      <alignment horizontal="center" vertical="center"/>
    </xf>
    <xf numFmtId="0" fontId="10" fillId="0" borderId="1"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10" fillId="0" borderId="5" xfId="0" applyFont="1" applyBorder="1" applyAlignment="1">
      <alignment horizontal="center" vertical="center" wrapText="1"/>
    </xf>
    <xf numFmtId="0" fontId="3" fillId="0" borderId="6" xfId="0" applyFont="1" applyBorder="1" applyAlignment="1">
      <alignment horizontal="center" vertical="center"/>
    </xf>
    <xf numFmtId="0" fontId="3" fillId="0" borderId="0" xfId="0" applyFont="1" applyAlignment="1">
      <alignment horizontal="left" vertical="center" wrapText="1"/>
    </xf>
    <xf numFmtId="0" fontId="2" fillId="0" borderId="0" xfId="0" applyFont="1" applyAlignment="1">
      <alignment horizontal="left" vertical="center"/>
    </xf>
  </cellXfs>
  <cellStyles count="1">
    <cellStyle name="標準" xfId="0" builtinId="0"/>
  </cellStyles>
  <dxfs count="5">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1" defaultTableStyle="TableStyleMedium9" defaultPivotStyle="PivotStyleLight16">
    <tableStyle name="Invisible" pivot="0" table="0" count="0" xr9:uid="{00000000-0011-0000-FFFF-FFFF0000000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F0"/>
  </sheetPr>
  <dimension ref="A1:R24"/>
  <sheetViews>
    <sheetView view="pageBreakPreview" topLeftCell="A11" zoomScale="70" zoomScaleNormal="100" zoomScaleSheetLayoutView="70" workbookViewId="0">
      <selection activeCell="D10" sqref="D10:M10"/>
    </sheetView>
  </sheetViews>
  <sheetFormatPr defaultRowHeight="13.5" x14ac:dyDescent="0.15"/>
  <cols>
    <col min="1" max="1" width="16.75" style="3" customWidth="1"/>
    <col min="2" max="2" width="13" style="3" customWidth="1"/>
    <col min="3" max="3" width="32.125" style="3" bestFit="1" customWidth="1"/>
    <col min="4" max="15" width="10.5" style="3" customWidth="1"/>
    <col min="16" max="16" width="12.75" style="3" customWidth="1"/>
    <col min="17" max="17" width="11.125" style="3" customWidth="1"/>
    <col min="18" max="18" width="14.125" style="3" bestFit="1" customWidth="1"/>
    <col min="19" max="16384" width="9" style="3"/>
  </cols>
  <sheetData>
    <row r="1" spans="1:18" ht="42" x14ac:dyDescent="0.15">
      <c r="A1" s="39" t="s">
        <v>54</v>
      </c>
      <c r="B1" s="39"/>
      <c r="C1" s="39"/>
      <c r="D1" s="39"/>
      <c r="E1" s="39"/>
      <c r="F1" s="39"/>
      <c r="G1" s="39"/>
      <c r="H1" s="39"/>
      <c r="I1" s="39"/>
      <c r="J1" s="39"/>
      <c r="K1" s="39"/>
      <c r="L1" s="39"/>
      <c r="M1" s="39"/>
      <c r="N1" s="39"/>
      <c r="O1" s="39"/>
      <c r="P1" s="39"/>
      <c r="Q1" s="39"/>
    </row>
    <row r="2" spans="1:18" ht="24" customHeight="1" thickBot="1" x14ac:dyDescent="0.2">
      <c r="A2" s="40" t="s">
        <v>90</v>
      </c>
      <c r="B2" s="40"/>
      <c r="C2" s="40"/>
      <c r="D2" s="40"/>
      <c r="E2" s="40"/>
      <c r="F2" s="40"/>
      <c r="G2" s="40"/>
      <c r="H2" s="40"/>
      <c r="I2" s="40"/>
      <c r="J2" s="40"/>
      <c r="K2" s="40"/>
      <c r="L2" s="40"/>
      <c r="M2" s="40"/>
      <c r="N2" s="40"/>
      <c r="O2" s="40"/>
      <c r="P2" s="40"/>
      <c r="Q2" s="40"/>
    </row>
    <row r="3" spans="1:18" ht="24" customHeight="1" thickBot="1" x14ac:dyDescent="0.2">
      <c r="A3" s="21"/>
      <c r="B3" s="7" t="s">
        <v>53</v>
      </c>
      <c r="C3" s="22"/>
      <c r="D3" s="22"/>
      <c r="E3" s="22"/>
      <c r="F3" s="22"/>
      <c r="G3" s="22"/>
      <c r="H3" s="22"/>
      <c r="I3" s="22"/>
      <c r="J3" s="22"/>
    </row>
    <row r="4" spans="1:18" ht="17.25" x14ac:dyDescent="0.15">
      <c r="A4" s="45" t="s">
        <v>74</v>
      </c>
      <c r="B4" s="45"/>
      <c r="C4" s="45"/>
      <c r="D4" s="45"/>
      <c r="E4" s="45"/>
      <c r="F4" s="45"/>
      <c r="G4" s="45"/>
      <c r="H4" s="45"/>
      <c r="I4" s="45"/>
      <c r="J4" s="45"/>
      <c r="K4" s="45"/>
      <c r="L4" s="45"/>
      <c r="M4" s="45"/>
      <c r="N4" s="45"/>
      <c r="O4" s="45"/>
      <c r="P4" s="45"/>
      <c r="Q4" s="45"/>
      <c r="R4" s="45"/>
    </row>
    <row r="5" spans="1:18" s="4" customFormat="1" ht="20.100000000000001" customHeight="1" x14ac:dyDescent="0.15">
      <c r="A5" s="42" t="s">
        <v>91</v>
      </c>
      <c r="B5" s="42"/>
      <c r="C5" s="42"/>
      <c r="D5" s="43"/>
      <c r="E5" s="43"/>
      <c r="F5" s="43"/>
      <c r="G5" s="43"/>
      <c r="H5" s="43"/>
      <c r="I5" s="43"/>
      <c r="J5" s="43"/>
    </row>
    <row r="6" spans="1:18" s="4" customFormat="1" ht="39.950000000000003" customHeight="1" x14ac:dyDescent="0.15">
      <c r="A6" s="37" t="s">
        <v>0</v>
      </c>
      <c r="B6" s="37"/>
      <c r="C6" s="44"/>
      <c r="D6" s="37"/>
      <c r="E6" s="37"/>
      <c r="F6" s="37"/>
      <c r="G6" s="37"/>
      <c r="H6" s="37"/>
      <c r="I6" s="37"/>
      <c r="J6" s="37"/>
      <c r="K6" s="37"/>
      <c r="L6" s="37"/>
      <c r="M6" s="37"/>
    </row>
    <row r="7" spans="1:18" s="4" customFormat="1" ht="39.950000000000003" customHeight="1" x14ac:dyDescent="0.15">
      <c r="A7" s="44" t="s">
        <v>55</v>
      </c>
      <c r="B7" s="47"/>
      <c r="C7" s="47"/>
      <c r="D7" s="37"/>
      <c r="E7" s="37"/>
      <c r="F7" s="37"/>
      <c r="G7" s="37"/>
      <c r="H7" s="37"/>
      <c r="I7" s="37"/>
      <c r="J7" s="37"/>
      <c r="K7" s="37"/>
      <c r="L7" s="37"/>
      <c r="M7" s="37"/>
    </row>
    <row r="8" spans="1:18" s="4" customFormat="1" ht="39.950000000000003" customHeight="1" x14ac:dyDescent="0.15">
      <c r="A8" s="37" t="s">
        <v>9</v>
      </c>
      <c r="B8" s="37"/>
      <c r="C8" s="44"/>
      <c r="D8" s="37"/>
      <c r="E8" s="37"/>
      <c r="F8" s="37"/>
      <c r="G8" s="37"/>
      <c r="H8" s="37"/>
      <c r="I8" s="37"/>
      <c r="J8" s="37"/>
      <c r="K8" s="37"/>
      <c r="L8" s="37"/>
      <c r="M8" s="37"/>
    </row>
    <row r="9" spans="1:18" s="4" customFormat="1" ht="39.950000000000003" customHeight="1" x14ac:dyDescent="0.15">
      <c r="A9" s="37" t="s">
        <v>56</v>
      </c>
      <c r="B9" s="37"/>
      <c r="C9" s="44"/>
      <c r="D9" s="37"/>
      <c r="E9" s="37"/>
      <c r="F9" s="37"/>
      <c r="G9" s="37"/>
      <c r="H9" s="37"/>
      <c r="I9" s="37"/>
      <c r="J9" s="37"/>
      <c r="K9" s="37"/>
      <c r="L9" s="37"/>
      <c r="M9" s="37"/>
    </row>
    <row r="10" spans="1:18" s="4" customFormat="1" ht="39.950000000000003" customHeight="1" x14ac:dyDescent="0.15">
      <c r="A10" s="37" t="s">
        <v>5</v>
      </c>
      <c r="B10" s="37"/>
      <c r="C10" s="44"/>
      <c r="D10" s="37"/>
      <c r="E10" s="37"/>
      <c r="F10" s="37"/>
      <c r="G10" s="37"/>
      <c r="H10" s="37"/>
      <c r="I10" s="37"/>
      <c r="J10" s="37"/>
      <c r="K10" s="37"/>
      <c r="L10" s="37"/>
      <c r="M10" s="37"/>
    </row>
    <row r="11" spans="1:18" s="4" customFormat="1" ht="39.950000000000003" customHeight="1" x14ac:dyDescent="0.15">
      <c r="A11" s="48" t="s">
        <v>59</v>
      </c>
      <c r="B11" s="37"/>
      <c r="C11" s="44"/>
      <c r="D11" s="38"/>
      <c r="E11" s="38"/>
      <c r="F11" s="38"/>
      <c r="G11" s="38"/>
      <c r="H11" s="38"/>
      <c r="I11" s="38"/>
      <c r="J11" s="38"/>
      <c r="K11" s="38"/>
      <c r="L11" s="38"/>
      <c r="M11" s="38"/>
    </row>
    <row r="12" spans="1:18" s="4" customFormat="1" ht="57.75" customHeight="1" x14ac:dyDescent="0.15">
      <c r="A12" s="48" t="s">
        <v>88</v>
      </c>
      <c r="B12" s="48"/>
      <c r="C12" s="51"/>
      <c r="D12" s="37"/>
      <c r="E12" s="37"/>
      <c r="F12" s="37"/>
      <c r="G12" s="37"/>
      <c r="H12" s="37"/>
      <c r="I12" s="37"/>
      <c r="J12" s="37"/>
      <c r="K12" s="37"/>
      <c r="L12" s="37"/>
      <c r="M12" s="37"/>
    </row>
    <row r="13" spans="1:18" s="4" customFormat="1" ht="18" customHeight="1" x14ac:dyDescent="0.15"/>
    <row r="14" spans="1:18" s="25" customFormat="1" ht="14.25" x14ac:dyDescent="0.15">
      <c r="A14" s="24"/>
      <c r="B14" s="24"/>
      <c r="C14" s="24"/>
      <c r="D14" s="53" t="s">
        <v>60</v>
      </c>
      <c r="E14" s="53"/>
      <c r="F14" s="53"/>
      <c r="G14" s="53"/>
      <c r="H14" s="53" t="s">
        <v>66</v>
      </c>
      <c r="I14" s="53"/>
      <c r="J14" s="53"/>
      <c r="K14" s="53"/>
      <c r="L14" s="53"/>
      <c r="M14" s="53"/>
      <c r="N14" s="53"/>
    </row>
    <row r="15" spans="1:18" ht="33" customHeight="1" x14ac:dyDescent="0.15">
      <c r="A15" s="46"/>
      <c r="B15" s="46"/>
      <c r="C15" s="46"/>
      <c r="D15" s="52" t="s">
        <v>61</v>
      </c>
      <c r="E15" s="52"/>
      <c r="F15" s="46" t="s">
        <v>45</v>
      </c>
      <c r="G15" s="46"/>
      <c r="H15" s="46" t="s">
        <v>61</v>
      </c>
      <c r="I15" s="46"/>
      <c r="J15" s="46"/>
      <c r="K15" s="46"/>
      <c r="L15" s="46"/>
      <c r="M15" s="46" t="s">
        <v>45</v>
      </c>
      <c r="N15" s="46"/>
      <c r="O15" s="49"/>
      <c r="P15" s="50"/>
      <c r="Q15" s="41" t="s">
        <v>58</v>
      </c>
      <c r="R15" s="46" t="s">
        <v>75</v>
      </c>
    </row>
    <row r="16" spans="1:18" ht="24" x14ac:dyDescent="0.15">
      <c r="A16" s="46"/>
      <c r="B16" s="46"/>
      <c r="C16" s="46"/>
      <c r="D16" s="27" t="s">
        <v>62</v>
      </c>
      <c r="E16" s="26" t="s">
        <v>63</v>
      </c>
      <c r="F16" s="26" t="s">
        <v>64</v>
      </c>
      <c r="G16" s="26" t="s">
        <v>65</v>
      </c>
      <c r="H16" s="18" t="s">
        <v>69</v>
      </c>
      <c r="I16" s="26" t="s">
        <v>70</v>
      </c>
      <c r="J16" s="26" t="s">
        <v>71</v>
      </c>
      <c r="K16" s="18" t="s">
        <v>67</v>
      </c>
      <c r="L16" s="26" t="s">
        <v>68</v>
      </c>
      <c r="M16" s="26" t="s">
        <v>72</v>
      </c>
      <c r="N16" s="26" t="s">
        <v>73</v>
      </c>
      <c r="O16" s="17" t="s">
        <v>135</v>
      </c>
      <c r="P16" s="17" t="s">
        <v>44</v>
      </c>
      <c r="Q16" s="41"/>
      <c r="R16" s="46"/>
    </row>
    <row r="17" spans="1:18" ht="24.95" customHeight="1" x14ac:dyDescent="0.15">
      <c r="A17" s="23" t="s">
        <v>46</v>
      </c>
      <c r="B17" s="15" t="str">
        <f>IF(D6="","",D6)</f>
        <v/>
      </c>
      <c r="C17" s="15" t="s">
        <v>48</v>
      </c>
      <c r="D17" s="26"/>
      <c r="E17" s="26"/>
      <c r="F17" s="26"/>
      <c r="G17" s="26"/>
      <c r="H17" s="26"/>
      <c r="I17" s="26"/>
      <c r="J17" s="26"/>
      <c r="K17" s="26"/>
      <c r="L17" s="26"/>
      <c r="M17" s="26"/>
      <c r="N17" s="26"/>
      <c r="O17" s="28">
        <f t="shared" ref="O17:O24" si="0">SUM(D17:N17)</f>
        <v>0</v>
      </c>
      <c r="P17" s="29"/>
      <c r="Q17" s="36">
        <f>SUM(P18+O20+O24)</f>
        <v>0</v>
      </c>
      <c r="R17" s="46">
        <f>傷害保険名簿!C6</f>
        <v>0</v>
      </c>
    </row>
    <row r="18" spans="1:18" ht="24.95" customHeight="1" x14ac:dyDescent="0.15">
      <c r="A18" s="23" t="s">
        <v>5</v>
      </c>
      <c r="B18" s="15" t="str">
        <f>IF(D10="","",D10)</f>
        <v/>
      </c>
      <c r="C18" s="15" t="s">
        <v>50</v>
      </c>
      <c r="D18" s="31">
        <f>D17*3000</f>
        <v>0</v>
      </c>
      <c r="E18" s="31">
        <f>E17*3000</f>
        <v>0</v>
      </c>
      <c r="F18" s="31">
        <f>F17*15000</f>
        <v>0</v>
      </c>
      <c r="G18" s="31">
        <f>G17*3000</f>
        <v>0</v>
      </c>
      <c r="H18" s="31">
        <f>H17*15000</f>
        <v>0</v>
      </c>
      <c r="I18" s="31">
        <f>I17*15000</f>
        <v>0</v>
      </c>
      <c r="J18" s="31">
        <f>J17*15000</f>
        <v>0</v>
      </c>
      <c r="K18" s="31">
        <f>K17*6000</f>
        <v>0</v>
      </c>
      <c r="L18" s="31">
        <f>L17*6000</f>
        <v>0</v>
      </c>
      <c r="M18" s="31">
        <f>M17*6000</f>
        <v>0</v>
      </c>
      <c r="N18" s="31">
        <f>N17*27000</f>
        <v>0</v>
      </c>
      <c r="O18" s="30">
        <f t="shared" si="0"/>
        <v>0</v>
      </c>
      <c r="P18" s="32">
        <f>IF(O17&gt;=20,O18*0.7,IF(O17&gt;=15,O18*0.8,IF(O17&gt;=10,O18*0.9,O18)))</f>
        <v>0</v>
      </c>
      <c r="Q18" s="36"/>
      <c r="R18" s="46"/>
    </row>
    <row r="19" spans="1:18" ht="24.95" customHeight="1" x14ac:dyDescent="0.15">
      <c r="A19" s="23" t="s">
        <v>47</v>
      </c>
      <c r="B19" s="15" t="str">
        <f>IF(D11="","",D11)</f>
        <v/>
      </c>
      <c r="C19" s="23" t="s">
        <v>49</v>
      </c>
      <c r="D19" s="26"/>
      <c r="E19" s="26"/>
      <c r="F19" s="26"/>
      <c r="G19" s="26"/>
      <c r="H19" s="26"/>
      <c r="I19" s="26"/>
      <c r="J19" s="26"/>
      <c r="K19" s="26"/>
      <c r="L19" s="26"/>
      <c r="M19" s="26"/>
      <c r="N19" s="26"/>
      <c r="O19" s="28">
        <f t="shared" si="0"/>
        <v>0</v>
      </c>
      <c r="P19" s="29"/>
      <c r="Q19" s="36"/>
      <c r="R19" s="46"/>
    </row>
    <row r="20" spans="1:18" ht="24.95" customHeight="1" x14ac:dyDescent="0.15">
      <c r="A20" s="33"/>
      <c r="B20" s="34"/>
      <c r="C20" s="23" t="s">
        <v>51</v>
      </c>
      <c r="D20" s="31">
        <f>D19*2000</f>
        <v>0</v>
      </c>
      <c r="E20" s="31">
        <f>E19*2000</f>
        <v>0</v>
      </c>
      <c r="F20" s="31">
        <f>F19*10000</f>
        <v>0</v>
      </c>
      <c r="G20" s="31">
        <f>G19*2000</f>
        <v>0</v>
      </c>
      <c r="H20" s="31">
        <f>H19*10000</f>
        <v>0</v>
      </c>
      <c r="I20" s="31">
        <f>I19*10000</f>
        <v>0</v>
      </c>
      <c r="J20" s="31">
        <f>J19*10000</f>
        <v>0</v>
      </c>
      <c r="K20" s="31">
        <f>K19*4000</f>
        <v>0</v>
      </c>
      <c r="L20" s="31">
        <f>L19*4000</f>
        <v>0</v>
      </c>
      <c r="M20" s="31">
        <f>M19*4000</f>
        <v>0</v>
      </c>
      <c r="N20" s="31">
        <f>N19*18000</f>
        <v>0</v>
      </c>
      <c r="O20" s="30">
        <f t="shared" si="0"/>
        <v>0</v>
      </c>
      <c r="P20" s="29"/>
      <c r="Q20" s="36"/>
      <c r="R20" s="46"/>
    </row>
    <row r="21" spans="1:18" ht="24.95" customHeight="1" x14ac:dyDescent="0.15">
      <c r="A21" s="33"/>
      <c r="B21" s="34"/>
      <c r="C21" s="23" t="s">
        <v>133</v>
      </c>
      <c r="D21" s="26"/>
      <c r="E21" s="26"/>
      <c r="F21" s="26"/>
      <c r="G21" s="26"/>
      <c r="H21" s="35"/>
      <c r="I21" s="26"/>
      <c r="J21" s="26"/>
      <c r="K21" s="26"/>
      <c r="L21" s="26"/>
      <c r="M21" s="26"/>
      <c r="N21" s="35"/>
      <c r="O21" s="28">
        <f t="shared" si="0"/>
        <v>0</v>
      </c>
      <c r="P21" s="29"/>
      <c r="Q21" s="36"/>
      <c r="R21" s="46"/>
    </row>
    <row r="22" spans="1:18" ht="24.95" customHeight="1" x14ac:dyDescent="0.15">
      <c r="A22" s="33"/>
      <c r="B22" s="34"/>
      <c r="C22" s="23" t="s">
        <v>134</v>
      </c>
      <c r="D22" s="35"/>
      <c r="E22" s="35"/>
      <c r="F22" s="35"/>
      <c r="G22" s="35"/>
      <c r="H22" s="26"/>
      <c r="I22" s="35"/>
      <c r="J22" s="35"/>
      <c r="K22" s="35"/>
      <c r="L22" s="35"/>
      <c r="M22" s="35"/>
      <c r="N22" s="26"/>
      <c r="O22" s="28">
        <f t="shared" si="0"/>
        <v>0</v>
      </c>
      <c r="P22" s="29"/>
      <c r="Q22" s="36"/>
      <c r="R22" s="46"/>
    </row>
    <row r="23" spans="1:18" ht="24.95" customHeight="1" x14ac:dyDescent="0.15">
      <c r="A23" s="33"/>
      <c r="B23" s="34"/>
      <c r="C23" s="23" t="s">
        <v>136</v>
      </c>
      <c r="D23" s="35"/>
      <c r="E23" s="35"/>
      <c r="F23" s="35"/>
      <c r="G23" s="35"/>
      <c r="H23" s="26"/>
      <c r="I23" s="35"/>
      <c r="J23" s="35"/>
      <c r="K23" s="35"/>
      <c r="L23" s="35"/>
      <c r="M23" s="35"/>
      <c r="N23" s="26"/>
      <c r="O23" s="28">
        <f t="shared" si="0"/>
        <v>0</v>
      </c>
      <c r="P23" s="29"/>
      <c r="Q23" s="36"/>
      <c r="R23" s="46"/>
    </row>
    <row r="24" spans="1:18" ht="24.95" customHeight="1" x14ac:dyDescent="0.15">
      <c r="A24" s="33"/>
      <c r="B24" s="34"/>
      <c r="C24" s="23" t="s">
        <v>52</v>
      </c>
      <c r="D24" s="31">
        <f>(D21+D22+D23)*200</f>
        <v>0</v>
      </c>
      <c r="E24" s="31">
        <f>(E21+E22+E23)*200</f>
        <v>0</v>
      </c>
      <c r="F24" s="31">
        <f>(F21+F22+F23)*200</f>
        <v>0</v>
      </c>
      <c r="G24" s="31">
        <f>(G21+G22+G23)*200</f>
        <v>0</v>
      </c>
      <c r="H24" s="31">
        <f t="shared" ref="H24:N24" si="1">(H21+H22+H23)*200</f>
        <v>0</v>
      </c>
      <c r="I24" s="31">
        <f t="shared" si="1"/>
        <v>0</v>
      </c>
      <c r="J24" s="31">
        <f t="shared" si="1"/>
        <v>0</v>
      </c>
      <c r="K24" s="31">
        <f t="shared" si="1"/>
        <v>0</v>
      </c>
      <c r="L24" s="31">
        <f t="shared" si="1"/>
        <v>0</v>
      </c>
      <c r="M24" s="31">
        <f t="shared" si="1"/>
        <v>0</v>
      </c>
      <c r="N24" s="31">
        <f t="shared" si="1"/>
        <v>0</v>
      </c>
      <c r="O24" s="30">
        <f t="shared" si="0"/>
        <v>0</v>
      </c>
      <c r="P24" s="29"/>
      <c r="Q24" s="36"/>
      <c r="R24" s="46"/>
    </row>
  </sheetData>
  <sheetProtection algorithmName="SHA-512" hashValue="NivOSkayjM6b6XvB4LCFFuR6hIJwM6/RnIGVg8YHWGgVCqeLu1He5jSnr7BCpvdgJG64vA7sCcgR3i9siiixbw==" saltValue="zyv+zDEPWiyCh3+eFCibzQ==" spinCount="100000" sheet="1" objects="1" scenarios="1"/>
  <protectedRanges>
    <protectedRange sqref="K6:M12 K17:N17 K19:N19 D21:G21 H22:H23 K21:M21 N22:N23 I21:J21 D19:J19 D17:J17 D6:J12" name="黄色枠"/>
  </protectedRanges>
  <mergeCells count="30">
    <mergeCell ref="A8:C8"/>
    <mergeCell ref="A7:C7"/>
    <mergeCell ref="A11:C11"/>
    <mergeCell ref="O15:P15"/>
    <mergeCell ref="D7:M7"/>
    <mergeCell ref="D8:M8"/>
    <mergeCell ref="D9:M9"/>
    <mergeCell ref="D10:M10"/>
    <mergeCell ref="A12:C12"/>
    <mergeCell ref="D15:E15"/>
    <mergeCell ref="H15:L15"/>
    <mergeCell ref="F15:G15"/>
    <mergeCell ref="D14:G14"/>
    <mergeCell ref="H14:N14"/>
    <mergeCell ref="Q17:Q24"/>
    <mergeCell ref="D6:M6"/>
    <mergeCell ref="D11:M11"/>
    <mergeCell ref="A1:Q1"/>
    <mergeCell ref="A2:Q2"/>
    <mergeCell ref="Q15:Q16"/>
    <mergeCell ref="A5:J5"/>
    <mergeCell ref="A6:C6"/>
    <mergeCell ref="A9:C9"/>
    <mergeCell ref="A10:C10"/>
    <mergeCell ref="A4:R4"/>
    <mergeCell ref="R17:R24"/>
    <mergeCell ref="M15:N15"/>
    <mergeCell ref="D12:M12"/>
    <mergeCell ref="R15:R16"/>
    <mergeCell ref="A15:C16"/>
  </mergeCells>
  <phoneticPr fontId="1"/>
  <conditionalFormatting sqref="D6:M12">
    <cfRule type="expression" dxfId="4" priority="7">
      <formula>$D6=""</formula>
    </cfRule>
  </conditionalFormatting>
  <conditionalFormatting sqref="D17:N17 D19:N19 D21:G21 I21:M21 H22:H23 N22:N23">
    <cfRule type="expression" dxfId="3" priority="1">
      <formula>D17=""</formula>
    </cfRule>
  </conditionalFormatting>
  <pageMargins left="0.7" right="0.7" top="0.75" bottom="0.75" header="0.3" footer="0.3"/>
  <pageSetup paperSize="9" scale="56" orientation="landscape"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sheetPr>
  <dimension ref="A1:M25"/>
  <sheetViews>
    <sheetView tabSelected="1" view="pageBreakPreview" zoomScaleNormal="100" zoomScaleSheetLayoutView="100" workbookViewId="0">
      <selection activeCell="A5" sqref="A5:G5"/>
    </sheetView>
  </sheetViews>
  <sheetFormatPr defaultRowHeight="13.5" x14ac:dyDescent="0.15"/>
  <cols>
    <col min="1" max="1" width="12.5" style="3" customWidth="1"/>
    <col min="2" max="2" width="29" style="3" customWidth="1"/>
    <col min="3" max="3" width="22.5" style="3" customWidth="1"/>
    <col min="4" max="4" width="14.875" style="3" customWidth="1"/>
    <col min="5" max="7" width="10.625" style="3" customWidth="1"/>
    <col min="8" max="8" width="2.75" style="3" customWidth="1"/>
    <col min="9" max="9" width="8.25" style="14" customWidth="1"/>
    <col min="10" max="10" width="30.125" style="3" customWidth="1"/>
    <col min="11" max="12" width="5.25" style="3" bestFit="1" customWidth="1"/>
    <col min="13" max="13" width="11.5" style="3" bestFit="1" customWidth="1"/>
    <col min="14" max="16384" width="9" style="3"/>
  </cols>
  <sheetData>
    <row r="1" spans="1:13" ht="18.75" customHeight="1" x14ac:dyDescent="0.15">
      <c r="A1" s="56" t="s">
        <v>57</v>
      </c>
      <c r="B1" s="56"/>
      <c r="C1" s="56"/>
      <c r="D1" s="56"/>
      <c r="E1" s="57"/>
      <c r="F1" s="57"/>
      <c r="G1" s="57"/>
    </row>
    <row r="2" spans="1:13" x14ac:dyDescent="0.15">
      <c r="A2" s="56"/>
      <c r="B2" s="56"/>
      <c r="C2" s="56"/>
      <c r="D2" s="56"/>
      <c r="E2" s="57"/>
      <c r="F2" s="57"/>
      <c r="G2" s="57"/>
    </row>
    <row r="3" spans="1:13" ht="15" thickBot="1" x14ac:dyDescent="0.2">
      <c r="A3" s="4" t="s">
        <v>89</v>
      </c>
      <c r="B3" s="4"/>
    </row>
    <row r="4" spans="1:13" ht="15" thickBot="1" x14ac:dyDescent="0.2">
      <c r="A4" s="6"/>
      <c r="B4" s="7" t="s">
        <v>53</v>
      </c>
    </row>
    <row r="5" spans="1:13" ht="146.25" customHeight="1" x14ac:dyDescent="0.15">
      <c r="A5" s="58" t="s">
        <v>137</v>
      </c>
      <c r="B5" s="59"/>
      <c r="C5" s="59"/>
      <c r="D5" s="59"/>
      <c r="E5" s="59"/>
      <c r="F5" s="59"/>
      <c r="G5" s="59"/>
    </row>
    <row r="6" spans="1:13" ht="14.25" x14ac:dyDescent="0.15">
      <c r="A6" s="15" t="s">
        <v>80</v>
      </c>
      <c r="B6" s="46" t="str">
        <f>出漕申込書!B17</f>
        <v/>
      </c>
      <c r="C6" s="46"/>
      <c r="D6" s="46"/>
      <c r="E6" s="46"/>
      <c r="F6" s="46"/>
      <c r="G6" s="46"/>
      <c r="I6" s="14">
        <f>出漕申込書!$D$6</f>
        <v>0</v>
      </c>
      <c r="J6" s="3">
        <f>$B$7</f>
        <v>0</v>
      </c>
    </row>
    <row r="7" spans="1:13" ht="14.25" x14ac:dyDescent="0.15">
      <c r="A7" s="15" t="s">
        <v>78</v>
      </c>
      <c r="B7" s="46"/>
      <c r="C7" s="46"/>
      <c r="D7" s="46"/>
      <c r="E7" s="46"/>
      <c r="F7" s="46"/>
      <c r="G7" s="46"/>
      <c r="I7" s="14">
        <f>出漕申込書!$D$6</f>
        <v>0</v>
      </c>
      <c r="J7" s="3">
        <f t="shared" ref="J7:J24" si="0">$B$7</f>
        <v>0</v>
      </c>
    </row>
    <row r="8" spans="1:13" ht="14.25" x14ac:dyDescent="0.15">
      <c r="A8" s="16" t="s">
        <v>79</v>
      </c>
      <c r="B8" s="46"/>
      <c r="C8" s="46"/>
      <c r="D8" s="46"/>
      <c r="E8" s="46"/>
      <c r="F8" s="46"/>
      <c r="G8" s="46"/>
      <c r="I8" s="14">
        <f>出漕申込書!$D$6</f>
        <v>0</v>
      </c>
      <c r="J8" s="3">
        <f t="shared" si="0"/>
        <v>0</v>
      </c>
    </row>
    <row r="9" spans="1:13" ht="14.25" x14ac:dyDescent="0.15">
      <c r="A9" s="16" t="s">
        <v>36</v>
      </c>
      <c r="B9" s="46"/>
      <c r="C9" s="46"/>
      <c r="D9" s="46"/>
      <c r="E9" s="46"/>
      <c r="F9" s="46"/>
      <c r="G9" s="46"/>
      <c r="I9" s="14">
        <f>出漕申込書!$D$6</f>
        <v>0</v>
      </c>
      <c r="J9" s="3">
        <f t="shared" si="0"/>
        <v>0</v>
      </c>
    </row>
    <row r="10" spans="1:13" ht="14.25" x14ac:dyDescent="0.15">
      <c r="A10" s="16" t="s">
        <v>87</v>
      </c>
      <c r="B10" s="46"/>
      <c r="C10" s="46"/>
      <c r="D10" s="46"/>
      <c r="E10" s="46"/>
      <c r="F10" s="46"/>
      <c r="G10" s="46"/>
      <c r="I10" s="14">
        <f>出漕申込書!$D$6</f>
        <v>0</v>
      </c>
      <c r="J10" s="3">
        <f t="shared" si="0"/>
        <v>0</v>
      </c>
    </row>
    <row r="11" spans="1:13" ht="14.25" x14ac:dyDescent="0.15">
      <c r="A11" s="16" t="s">
        <v>81</v>
      </c>
      <c r="B11" s="46"/>
      <c r="C11" s="46"/>
      <c r="D11" s="46"/>
      <c r="E11" s="46"/>
      <c r="F11" s="46"/>
      <c r="G11" s="46"/>
      <c r="I11" s="14">
        <f>出漕申込書!$D$6</f>
        <v>0</v>
      </c>
      <c r="J11" s="3">
        <f t="shared" si="0"/>
        <v>0</v>
      </c>
    </row>
    <row r="12" spans="1:13" ht="17.100000000000001" customHeight="1" x14ac:dyDescent="0.15">
      <c r="A12" s="41" t="s">
        <v>1</v>
      </c>
      <c r="B12" s="62" t="s">
        <v>37</v>
      </c>
      <c r="C12" s="64" t="s">
        <v>93</v>
      </c>
      <c r="D12" s="67" t="s">
        <v>138</v>
      </c>
      <c r="E12" s="65" t="s">
        <v>82</v>
      </c>
      <c r="F12" s="65" t="s">
        <v>39</v>
      </c>
      <c r="G12" s="65" t="s">
        <v>38</v>
      </c>
      <c r="H12" s="60"/>
      <c r="I12" s="14">
        <f>出漕申込書!$D$6</f>
        <v>0</v>
      </c>
      <c r="J12" s="3">
        <f t="shared" si="0"/>
        <v>0</v>
      </c>
      <c r="K12" s="55"/>
      <c r="L12" s="55"/>
      <c r="M12" s="55"/>
    </row>
    <row r="13" spans="1:13" x14ac:dyDescent="0.15">
      <c r="A13" s="61"/>
      <c r="B13" s="63"/>
      <c r="C13" s="61"/>
      <c r="D13" s="68"/>
      <c r="E13" s="66"/>
      <c r="F13" s="66"/>
      <c r="G13" s="66"/>
      <c r="H13" s="60"/>
      <c r="I13" s="14">
        <f>出漕申込書!$D$6</f>
        <v>0</v>
      </c>
      <c r="J13" s="3">
        <f t="shared" si="0"/>
        <v>0</v>
      </c>
      <c r="K13" s="55"/>
      <c r="L13" s="55"/>
      <c r="M13" s="55"/>
    </row>
    <row r="14" spans="1:13" ht="33" customHeight="1" x14ac:dyDescent="0.15">
      <c r="A14" s="10" t="s">
        <v>2</v>
      </c>
      <c r="B14" s="20"/>
      <c r="C14" s="20"/>
      <c r="D14" s="20"/>
      <c r="E14" s="20"/>
      <c r="F14" s="20"/>
      <c r="G14" s="20"/>
      <c r="H14" s="8"/>
      <c r="I14" s="14">
        <f>出漕申込書!$D$6</f>
        <v>0</v>
      </c>
      <c r="J14" s="3">
        <f t="shared" si="0"/>
        <v>0</v>
      </c>
      <c r="K14" s="19"/>
      <c r="L14" s="19"/>
      <c r="M14" s="19"/>
    </row>
    <row r="15" spans="1:13" ht="33" customHeight="1" x14ac:dyDescent="0.15">
      <c r="A15" s="10" t="s">
        <v>3</v>
      </c>
      <c r="B15" s="20"/>
      <c r="C15" s="20"/>
      <c r="D15" s="20"/>
      <c r="E15" s="20"/>
      <c r="F15" s="20"/>
      <c r="G15" s="20"/>
      <c r="H15" s="8"/>
      <c r="I15" s="14">
        <f>出漕申込書!$D$6</f>
        <v>0</v>
      </c>
      <c r="J15" s="3">
        <f t="shared" si="0"/>
        <v>0</v>
      </c>
      <c r="K15" s="19"/>
      <c r="L15" s="19"/>
      <c r="M15" s="19"/>
    </row>
    <row r="16" spans="1:13" ht="33" customHeight="1" x14ac:dyDescent="0.15">
      <c r="A16" s="13" t="s">
        <v>33</v>
      </c>
      <c r="B16" s="20"/>
      <c r="C16" s="20"/>
      <c r="D16" s="20"/>
      <c r="E16" s="20"/>
      <c r="F16" s="20"/>
      <c r="G16" s="20"/>
      <c r="H16" s="8"/>
      <c r="I16" s="14">
        <f>出漕申込書!$D$6</f>
        <v>0</v>
      </c>
      <c r="J16" s="3">
        <f t="shared" si="0"/>
        <v>0</v>
      </c>
      <c r="K16" s="19"/>
      <c r="L16" s="19"/>
      <c r="M16" s="19"/>
    </row>
    <row r="17" spans="1:13" ht="33" customHeight="1" x14ac:dyDescent="0.15">
      <c r="A17" s="13" t="s">
        <v>34</v>
      </c>
      <c r="B17" s="20"/>
      <c r="C17" s="20"/>
      <c r="D17" s="20"/>
      <c r="E17" s="20"/>
      <c r="F17" s="20"/>
      <c r="G17" s="20"/>
      <c r="H17" s="8"/>
      <c r="I17" s="14">
        <f>出漕申込書!$D$6</f>
        <v>0</v>
      </c>
      <c r="J17" s="3">
        <f t="shared" si="0"/>
        <v>0</v>
      </c>
      <c r="K17" s="19"/>
      <c r="L17" s="19"/>
      <c r="M17" s="19"/>
    </row>
    <row r="18" spans="1:13" ht="33" customHeight="1" x14ac:dyDescent="0.15">
      <c r="A18" s="13" t="s">
        <v>14</v>
      </c>
      <c r="B18" s="20"/>
      <c r="C18" s="20"/>
      <c r="D18" s="20"/>
      <c r="E18" s="20"/>
      <c r="F18" s="20"/>
      <c r="G18" s="20"/>
      <c r="H18" s="8"/>
      <c r="I18" s="14">
        <f>出漕申込書!$D$6</f>
        <v>0</v>
      </c>
      <c r="J18" s="3">
        <f t="shared" si="0"/>
        <v>0</v>
      </c>
      <c r="K18" s="19"/>
      <c r="L18" s="19"/>
      <c r="M18" s="19"/>
    </row>
    <row r="19" spans="1:13" ht="33" customHeight="1" x14ac:dyDescent="0.15">
      <c r="A19" s="13" t="s">
        <v>13</v>
      </c>
      <c r="B19" s="20"/>
      <c r="C19" s="20"/>
      <c r="D19" s="20"/>
      <c r="E19" s="20"/>
      <c r="F19" s="20"/>
      <c r="G19" s="20"/>
      <c r="H19" s="8"/>
      <c r="I19" s="14">
        <f>出漕申込書!$D$6</f>
        <v>0</v>
      </c>
      <c r="J19" s="3">
        <f t="shared" si="0"/>
        <v>0</v>
      </c>
      <c r="K19" s="19"/>
      <c r="L19" s="19"/>
      <c r="M19" s="19"/>
    </row>
    <row r="20" spans="1:13" ht="33" customHeight="1" x14ac:dyDescent="0.15">
      <c r="A20" s="13" t="s">
        <v>12</v>
      </c>
      <c r="B20" s="20"/>
      <c r="C20" s="20"/>
      <c r="D20" s="20"/>
      <c r="E20" s="20"/>
      <c r="F20" s="20"/>
      <c r="G20" s="20"/>
      <c r="H20" s="8"/>
      <c r="I20" s="14">
        <f>出漕申込書!$D$6</f>
        <v>0</v>
      </c>
      <c r="J20" s="3">
        <f t="shared" si="0"/>
        <v>0</v>
      </c>
      <c r="K20" s="54"/>
      <c r="L20" s="54"/>
      <c r="M20" s="54"/>
    </row>
    <row r="21" spans="1:13" ht="33" customHeight="1" x14ac:dyDescent="0.15">
      <c r="A21" s="13" t="s">
        <v>11</v>
      </c>
      <c r="B21" s="20"/>
      <c r="C21" s="20"/>
      <c r="D21" s="20"/>
      <c r="E21" s="20"/>
      <c r="F21" s="20"/>
      <c r="G21" s="20"/>
      <c r="H21" s="8"/>
      <c r="I21" s="14">
        <f>出漕申込書!$D$6</f>
        <v>0</v>
      </c>
      <c r="J21" s="3">
        <f t="shared" si="0"/>
        <v>0</v>
      </c>
    </row>
    <row r="22" spans="1:13" ht="33" customHeight="1" x14ac:dyDescent="0.15">
      <c r="A22" s="10" t="s">
        <v>35</v>
      </c>
      <c r="B22" s="20"/>
      <c r="C22" s="20"/>
      <c r="D22" s="20"/>
      <c r="E22" s="20"/>
      <c r="F22" s="20"/>
      <c r="G22" s="20"/>
      <c r="H22" s="8"/>
      <c r="I22" s="14">
        <f>出漕申込書!$D$6</f>
        <v>0</v>
      </c>
      <c r="J22" s="3">
        <f t="shared" si="0"/>
        <v>0</v>
      </c>
    </row>
    <row r="23" spans="1:13" ht="32.1" customHeight="1" x14ac:dyDescent="0.15">
      <c r="A23" s="10" t="s">
        <v>4</v>
      </c>
      <c r="B23" s="20"/>
      <c r="C23" s="20"/>
      <c r="D23" s="20"/>
      <c r="E23" s="20"/>
      <c r="F23" s="20"/>
      <c r="G23" s="20"/>
      <c r="H23" s="8"/>
      <c r="I23" s="14">
        <f>出漕申込書!$D$6</f>
        <v>0</v>
      </c>
      <c r="J23" s="3">
        <f t="shared" si="0"/>
        <v>0</v>
      </c>
    </row>
    <row r="24" spans="1:13" ht="32.1" customHeight="1" x14ac:dyDescent="0.15">
      <c r="A24" s="10" t="s">
        <v>4</v>
      </c>
      <c r="B24" s="20"/>
      <c r="C24" s="20"/>
      <c r="D24" s="20"/>
      <c r="E24" s="20"/>
      <c r="F24" s="20"/>
      <c r="G24" s="20"/>
      <c r="H24" s="8"/>
      <c r="I24" s="14">
        <f>出漕申込書!$D$6</f>
        <v>0</v>
      </c>
      <c r="J24" s="3">
        <f t="shared" si="0"/>
        <v>0</v>
      </c>
    </row>
    <row r="25" spans="1:13" ht="33.950000000000003" customHeight="1" x14ac:dyDescent="0.15"/>
  </sheetData>
  <sheetProtection algorithmName="SHA-512" hashValue="7AFWuM7JUWcRr5ehH85WW+3M2n31lzqGSW8gEDdWhG78AFFGCSMwXUs+GJ755kahoo7zmljosXCkIxUj6Jirrw==" saltValue="1JT8R7ZVPZByaX20idjHkQ==" spinCount="100000" sheet="1" objects="1" scenarios="1"/>
  <protectedRanges>
    <protectedRange sqref="B7:G11 B14:G24" name="黄色枠"/>
  </protectedRanges>
  <mergeCells count="21">
    <mergeCell ref="B11:G11"/>
    <mergeCell ref="B7:G7"/>
    <mergeCell ref="B8:G8"/>
    <mergeCell ref="B9:G9"/>
    <mergeCell ref="B6:G6"/>
    <mergeCell ref="K20:M20"/>
    <mergeCell ref="L12:L13"/>
    <mergeCell ref="M12:M13"/>
    <mergeCell ref="A1:D2"/>
    <mergeCell ref="E1:G2"/>
    <mergeCell ref="A5:G5"/>
    <mergeCell ref="H12:H13"/>
    <mergeCell ref="A12:A13"/>
    <mergeCell ref="B12:B13"/>
    <mergeCell ref="C12:C13"/>
    <mergeCell ref="E12:E13"/>
    <mergeCell ref="F12:F13"/>
    <mergeCell ref="K12:K13"/>
    <mergeCell ref="G12:G13"/>
    <mergeCell ref="D12:D13"/>
    <mergeCell ref="B10:G10"/>
  </mergeCells>
  <phoneticPr fontId="1"/>
  <conditionalFormatting sqref="B7:G11">
    <cfRule type="expression" dxfId="2" priority="4">
      <formula>$B7=""</formula>
    </cfRule>
  </conditionalFormatting>
  <conditionalFormatting sqref="B14:G24">
    <cfRule type="expression" dxfId="1" priority="1">
      <formula>B14=""</formula>
    </cfRule>
  </conditionalFormatting>
  <pageMargins left="0.43307086614173229" right="0.31496062992125984" top="0.19685039370078741" bottom="0.19685039370078741" header="0.51181102362204722" footer="0.51181102362204722"/>
  <pageSetup paperSize="9" scale="86" orientation="portrait" r:id="rId1"/>
  <headerFooter alignWithMargins="0"/>
  <colBreaks count="1" manualBreakCount="1">
    <brk id="7" max="1048575" man="1"/>
  </colBreaks>
  <extLst>
    <ext xmlns:x14="http://schemas.microsoft.com/office/spreadsheetml/2009/9/main" uri="{CCE6A557-97BC-4b89-ADB6-D9C93CAAB3DF}">
      <x14:dataValidations xmlns:xm="http://schemas.microsoft.com/office/excel/2006/main" count="5">
        <x14:dataValidation type="list" allowBlank="1" showInputMessage="1" showErrorMessage="1" xr:uid="{D892011A-69D3-4751-8A9F-1F7083ABF2ED}">
          <x14:formula1>
            <xm:f>マスタ!$C$3:$C$4</xm:f>
          </x14:formula1>
          <xm:sqref>E14:E24</xm:sqref>
        </x14:dataValidation>
        <x14:dataValidation type="list" allowBlank="1" showInputMessage="1" showErrorMessage="1" xr:uid="{3C62B108-34FD-423B-AF60-BBBA3091BD8A}">
          <x14:formula1>
            <xm:f>マスタ!$D$3:$D$4</xm:f>
          </x14:formula1>
          <xm:sqref>F14:F24</xm:sqref>
        </x14:dataValidation>
        <x14:dataValidation type="list" allowBlank="1" showInputMessage="1" showErrorMessage="1" xr:uid="{7BD03D30-B11E-4FDE-A4F6-4A09C608A450}">
          <x14:formula1>
            <xm:f>マスタ!$E$3:$E$4</xm:f>
          </x14:formula1>
          <xm:sqref>G14:G24</xm:sqref>
        </x14:dataValidation>
        <x14:dataValidation type="list" allowBlank="1" showInputMessage="1" showErrorMessage="1" xr:uid="{055041D1-9B2A-4F78-AE9A-B8BCD4A4A5D5}">
          <x14:formula1>
            <xm:f>マスタ!$B$3:$B$4</xm:f>
          </x14:formula1>
          <xm:sqref>B10:G10</xm:sqref>
        </x14:dataValidation>
        <x14:dataValidation type="list" allowBlank="1" showInputMessage="1" showErrorMessage="1" xr:uid="{F0DD8E7D-30EF-4E9F-B22C-75D154F35376}">
          <x14:formula1>
            <xm:f>マスタ!$A$3:$A$13</xm:f>
          </x14:formula1>
          <xm:sqref>B7:G7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F0"/>
  </sheetPr>
  <dimension ref="A1:E58"/>
  <sheetViews>
    <sheetView view="pageBreakPreview" zoomScale="115" zoomScaleNormal="100" zoomScaleSheetLayoutView="115" workbookViewId="0">
      <selection activeCell="B9" sqref="B9:B58"/>
    </sheetView>
  </sheetViews>
  <sheetFormatPr defaultRowHeight="13.5" x14ac:dyDescent="0.15"/>
  <cols>
    <col min="1" max="1" width="5.625" style="3" customWidth="1"/>
    <col min="2" max="2" width="33.125" style="3" customWidth="1"/>
    <col min="3" max="3" width="35.75" style="3" customWidth="1"/>
    <col min="4" max="4" width="17.625" style="3" customWidth="1"/>
    <col min="5" max="16384" width="9" style="3"/>
  </cols>
  <sheetData>
    <row r="1" spans="1:5" ht="24.75" customHeight="1" x14ac:dyDescent="0.15">
      <c r="A1" s="70" t="s">
        <v>8</v>
      </c>
      <c r="B1" s="70"/>
      <c r="C1" s="70"/>
      <c r="D1" s="70"/>
    </row>
    <row r="2" spans="1:5" ht="24.75" thickBot="1" x14ac:dyDescent="0.2">
      <c r="A2" s="4" t="s">
        <v>89</v>
      </c>
      <c r="B2" s="4"/>
      <c r="C2" s="5"/>
      <c r="D2" s="5"/>
    </row>
    <row r="3" spans="1:5" ht="21" customHeight="1" thickBot="1" x14ac:dyDescent="0.2">
      <c r="A3" s="6"/>
      <c r="B3" s="7" t="s">
        <v>53</v>
      </c>
      <c r="C3" s="5"/>
      <c r="D3" s="5"/>
    </row>
    <row r="4" spans="1:5" ht="34.5" customHeight="1" x14ac:dyDescent="0.15">
      <c r="A4" s="69" t="s">
        <v>92</v>
      </c>
      <c r="B4" s="69"/>
      <c r="C4" s="69"/>
      <c r="D4" s="69"/>
      <c r="E4" s="8"/>
    </row>
    <row r="5" spans="1:5" ht="25.5" customHeight="1" x14ac:dyDescent="0.15">
      <c r="B5" s="9" t="s">
        <v>6</v>
      </c>
      <c r="C5" s="10">
        <f>出漕申込書!C9</f>
        <v>0</v>
      </c>
    </row>
    <row r="6" spans="1:5" ht="25.5" customHeight="1" x14ac:dyDescent="0.15">
      <c r="B6" s="9" t="s">
        <v>7</v>
      </c>
      <c r="C6" s="10">
        <f>COUNTA(B9:B58)</f>
        <v>0</v>
      </c>
      <c r="D6" s="11"/>
    </row>
    <row r="7" spans="1:5" ht="12" customHeight="1" x14ac:dyDescent="0.15"/>
    <row r="8" spans="1:5" ht="30" customHeight="1" x14ac:dyDescent="0.15">
      <c r="A8" s="12"/>
      <c r="B8" s="9" t="s">
        <v>41</v>
      </c>
      <c r="C8" s="9" t="s">
        <v>40</v>
      </c>
      <c r="D8" s="10" t="s">
        <v>139</v>
      </c>
    </row>
    <row r="9" spans="1:5" ht="30" customHeight="1" x14ac:dyDescent="0.15">
      <c r="A9" s="13" t="s">
        <v>10</v>
      </c>
      <c r="B9" s="9"/>
      <c r="C9" s="9"/>
      <c r="D9" s="9"/>
    </row>
    <row r="10" spans="1:5" ht="30" customHeight="1" x14ac:dyDescent="0.15">
      <c r="A10" s="13" t="s">
        <v>11</v>
      </c>
      <c r="B10" s="9"/>
      <c r="C10" s="9"/>
      <c r="D10" s="9"/>
    </row>
    <row r="11" spans="1:5" ht="30" customHeight="1" x14ac:dyDescent="0.15">
      <c r="A11" s="13" t="s">
        <v>12</v>
      </c>
      <c r="B11" s="9"/>
      <c r="C11" s="9"/>
      <c r="D11" s="9"/>
    </row>
    <row r="12" spans="1:5" ht="30" customHeight="1" x14ac:dyDescent="0.15">
      <c r="A12" s="13" t="s">
        <v>13</v>
      </c>
      <c r="B12" s="9"/>
      <c r="C12" s="9"/>
      <c r="D12" s="9"/>
    </row>
    <row r="13" spans="1:5" ht="30" customHeight="1" x14ac:dyDescent="0.15">
      <c r="A13" s="13" t="s">
        <v>14</v>
      </c>
      <c r="B13" s="9"/>
      <c r="C13" s="9"/>
      <c r="D13" s="9"/>
    </row>
    <row r="14" spans="1:5" ht="30" customHeight="1" x14ac:dyDescent="0.15">
      <c r="A14" s="13" t="s">
        <v>15</v>
      </c>
      <c r="B14" s="9"/>
      <c r="C14" s="9"/>
      <c r="D14" s="9"/>
    </row>
    <row r="15" spans="1:5" ht="30" customHeight="1" x14ac:dyDescent="0.15">
      <c r="A15" s="13" t="s">
        <v>16</v>
      </c>
      <c r="B15" s="9"/>
      <c r="C15" s="9"/>
      <c r="D15" s="9"/>
    </row>
    <row r="16" spans="1:5" ht="30" customHeight="1" x14ac:dyDescent="0.15">
      <c r="A16" s="13" t="s">
        <v>17</v>
      </c>
      <c r="B16" s="9"/>
      <c r="C16" s="9"/>
      <c r="D16" s="9"/>
    </row>
    <row r="17" spans="1:4" ht="30" customHeight="1" x14ac:dyDescent="0.15">
      <c r="A17" s="13" t="s">
        <v>18</v>
      </c>
      <c r="B17" s="9"/>
      <c r="C17" s="9"/>
      <c r="D17" s="9"/>
    </row>
    <row r="18" spans="1:4" ht="30" customHeight="1" x14ac:dyDescent="0.15">
      <c r="A18" s="13" t="s">
        <v>19</v>
      </c>
      <c r="B18" s="9"/>
      <c r="C18" s="9"/>
      <c r="D18" s="9"/>
    </row>
    <row r="19" spans="1:4" ht="30" customHeight="1" x14ac:dyDescent="0.15">
      <c r="A19" s="13" t="s">
        <v>20</v>
      </c>
      <c r="B19" s="9"/>
      <c r="C19" s="9"/>
      <c r="D19" s="9"/>
    </row>
    <row r="20" spans="1:4" ht="30" customHeight="1" x14ac:dyDescent="0.15">
      <c r="A20" s="13" t="s">
        <v>21</v>
      </c>
      <c r="B20" s="9"/>
      <c r="C20" s="9"/>
      <c r="D20" s="9"/>
    </row>
    <row r="21" spans="1:4" ht="30" customHeight="1" x14ac:dyDescent="0.15">
      <c r="A21" s="13" t="s">
        <v>22</v>
      </c>
      <c r="B21" s="9"/>
      <c r="C21" s="9"/>
      <c r="D21" s="9"/>
    </row>
    <row r="22" spans="1:4" ht="30" customHeight="1" x14ac:dyDescent="0.15">
      <c r="A22" s="13" t="s">
        <v>23</v>
      </c>
      <c r="B22" s="9"/>
      <c r="C22" s="9"/>
      <c r="D22" s="9"/>
    </row>
    <row r="23" spans="1:4" ht="30" customHeight="1" x14ac:dyDescent="0.15">
      <c r="A23" s="13" t="s">
        <v>24</v>
      </c>
      <c r="B23" s="9"/>
      <c r="C23" s="9"/>
      <c r="D23" s="9"/>
    </row>
    <row r="24" spans="1:4" ht="30" customHeight="1" x14ac:dyDescent="0.15">
      <c r="A24" s="13" t="s">
        <v>25</v>
      </c>
      <c r="B24" s="9"/>
      <c r="C24" s="9"/>
      <c r="D24" s="9"/>
    </row>
    <row r="25" spans="1:4" ht="30" customHeight="1" x14ac:dyDescent="0.15">
      <c r="A25" s="13" t="s">
        <v>26</v>
      </c>
      <c r="B25" s="9"/>
      <c r="C25" s="9"/>
      <c r="D25" s="9"/>
    </row>
    <row r="26" spans="1:4" ht="30" customHeight="1" x14ac:dyDescent="0.15">
      <c r="A26" s="13" t="s">
        <v>27</v>
      </c>
      <c r="B26" s="9"/>
      <c r="C26" s="9"/>
      <c r="D26" s="9"/>
    </row>
    <row r="27" spans="1:4" ht="30" customHeight="1" x14ac:dyDescent="0.15">
      <c r="A27" s="13" t="s">
        <v>28</v>
      </c>
      <c r="B27" s="9"/>
      <c r="C27" s="9"/>
      <c r="D27" s="9"/>
    </row>
    <row r="28" spans="1:4" ht="30" customHeight="1" x14ac:dyDescent="0.15">
      <c r="A28" s="13" t="s">
        <v>29</v>
      </c>
      <c r="B28" s="9"/>
      <c r="C28" s="9"/>
      <c r="D28" s="9"/>
    </row>
    <row r="29" spans="1:4" ht="30" customHeight="1" x14ac:dyDescent="0.15">
      <c r="A29" s="13" t="s">
        <v>30</v>
      </c>
      <c r="B29" s="9"/>
      <c r="C29" s="9"/>
      <c r="D29" s="9"/>
    </row>
    <row r="30" spans="1:4" ht="30" customHeight="1" x14ac:dyDescent="0.15">
      <c r="A30" s="13" t="s">
        <v>31</v>
      </c>
      <c r="B30" s="9"/>
      <c r="C30" s="9"/>
      <c r="D30" s="9"/>
    </row>
    <row r="31" spans="1:4" ht="30" customHeight="1" x14ac:dyDescent="0.15">
      <c r="A31" s="13" t="s">
        <v>32</v>
      </c>
      <c r="B31" s="9"/>
      <c r="C31" s="9"/>
      <c r="D31" s="9"/>
    </row>
    <row r="32" spans="1:4" ht="30" customHeight="1" x14ac:dyDescent="0.15">
      <c r="A32" s="13" t="s">
        <v>106</v>
      </c>
      <c r="B32" s="9"/>
      <c r="C32" s="9"/>
      <c r="D32" s="9"/>
    </row>
    <row r="33" spans="1:4" ht="30" customHeight="1" x14ac:dyDescent="0.15">
      <c r="A33" s="13" t="s">
        <v>107</v>
      </c>
      <c r="B33" s="9"/>
      <c r="C33" s="9"/>
      <c r="D33" s="9"/>
    </row>
    <row r="34" spans="1:4" ht="30" customHeight="1" x14ac:dyDescent="0.15">
      <c r="A34" s="13" t="s">
        <v>108</v>
      </c>
      <c r="B34" s="9"/>
      <c r="C34" s="9"/>
      <c r="D34" s="9"/>
    </row>
    <row r="35" spans="1:4" ht="30" customHeight="1" x14ac:dyDescent="0.15">
      <c r="A35" s="13" t="s">
        <v>109</v>
      </c>
      <c r="B35" s="9"/>
      <c r="C35" s="9"/>
      <c r="D35" s="9"/>
    </row>
    <row r="36" spans="1:4" ht="30" customHeight="1" x14ac:dyDescent="0.15">
      <c r="A36" s="13" t="s">
        <v>110</v>
      </c>
      <c r="B36" s="9"/>
      <c r="C36" s="9"/>
      <c r="D36" s="9"/>
    </row>
    <row r="37" spans="1:4" ht="18.75" x14ac:dyDescent="0.15">
      <c r="A37" s="13" t="s">
        <v>111</v>
      </c>
      <c r="B37" s="9"/>
      <c r="C37" s="9"/>
      <c r="D37" s="9"/>
    </row>
    <row r="38" spans="1:4" ht="18.75" x14ac:dyDescent="0.15">
      <c r="A38" s="13" t="s">
        <v>112</v>
      </c>
      <c r="B38" s="9"/>
      <c r="C38" s="9"/>
      <c r="D38" s="9"/>
    </row>
    <row r="39" spans="1:4" ht="18.75" x14ac:dyDescent="0.15">
      <c r="A39" s="13" t="s">
        <v>113</v>
      </c>
      <c r="B39" s="9"/>
      <c r="C39" s="9"/>
      <c r="D39" s="9"/>
    </row>
    <row r="40" spans="1:4" ht="18.75" x14ac:dyDescent="0.15">
      <c r="A40" s="13" t="s">
        <v>114</v>
      </c>
      <c r="B40" s="9"/>
      <c r="C40" s="9"/>
      <c r="D40" s="9"/>
    </row>
    <row r="41" spans="1:4" ht="18.75" x14ac:dyDescent="0.15">
      <c r="A41" s="13" t="s">
        <v>115</v>
      </c>
      <c r="B41" s="9"/>
      <c r="C41" s="9"/>
      <c r="D41" s="9"/>
    </row>
    <row r="42" spans="1:4" ht="18.75" x14ac:dyDescent="0.15">
      <c r="A42" s="13" t="s">
        <v>116</v>
      </c>
      <c r="B42" s="9"/>
      <c r="C42" s="9"/>
      <c r="D42" s="9"/>
    </row>
    <row r="43" spans="1:4" ht="18.75" x14ac:dyDescent="0.15">
      <c r="A43" s="13" t="s">
        <v>117</v>
      </c>
      <c r="B43" s="9"/>
      <c r="C43" s="9"/>
      <c r="D43" s="9"/>
    </row>
    <row r="44" spans="1:4" ht="18.75" x14ac:dyDescent="0.15">
      <c r="A44" s="13" t="s">
        <v>118</v>
      </c>
      <c r="B44" s="9"/>
      <c r="C44" s="9"/>
      <c r="D44" s="9"/>
    </row>
    <row r="45" spans="1:4" ht="18.75" x14ac:dyDescent="0.15">
      <c r="A45" s="13" t="s">
        <v>119</v>
      </c>
      <c r="B45" s="9"/>
      <c r="C45" s="9"/>
      <c r="D45" s="9"/>
    </row>
    <row r="46" spans="1:4" ht="18.75" x14ac:dyDescent="0.15">
      <c r="A46" s="13" t="s">
        <v>120</v>
      </c>
      <c r="B46" s="9"/>
      <c r="C46" s="9"/>
      <c r="D46" s="9"/>
    </row>
    <row r="47" spans="1:4" ht="18.75" x14ac:dyDescent="0.15">
      <c r="A47" s="13" t="s">
        <v>121</v>
      </c>
      <c r="B47" s="9"/>
      <c r="C47" s="9"/>
      <c r="D47" s="9"/>
    </row>
    <row r="48" spans="1:4" ht="18.75" x14ac:dyDescent="0.15">
      <c r="A48" s="13" t="s">
        <v>122</v>
      </c>
      <c r="B48" s="9"/>
      <c r="C48" s="9"/>
      <c r="D48" s="9"/>
    </row>
    <row r="49" spans="1:4" ht="18.75" x14ac:dyDescent="0.15">
      <c r="A49" s="13" t="s">
        <v>123</v>
      </c>
      <c r="B49" s="9"/>
      <c r="C49" s="9"/>
      <c r="D49" s="9"/>
    </row>
    <row r="50" spans="1:4" ht="18.75" x14ac:dyDescent="0.15">
      <c r="A50" s="13" t="s">
        <v>124</v>
      </c>
      <c r="B50" s="9"/>
      <c r="C50" s="9"/>
      <c r="D50" s="9"/>
    </row>
    <row r="51" spans="1:4" ht="18.75" x14ac:dyDescent="0.15">
      <c r="A51" s="13" t="s">
        <v>125</v>
      </c>
      <c r="B51" s="9"/>
      <c r="C51" s="9"/>
      <c r="D51" s="9"/>
    </row>
    <row r="52" spans="1:4" ht="18.75" x14ac:dyDescent="0.15">
      <c r="A52" s="13" t="s">
        <v>126</v>
      </c>
      <c r="B52" s="9"/>
      <c r="C52" s="9"/>
      <c r="D52" s="9"/>
    </row>
    <row r="53" spans="1:4" ht="18.75" x14ac:dyDescent="0.15">
      <c r="A53" s="13" t="s">
        <v>127</v>
      </c>
      <c r="B53" s="9"/>
      <c r="C53" s="9"/>
      <c r="D53" s="9"/>
    </row>
    <row r="54" spans="1:4" ht="18.75" x14ac:dyDescent="0.15">
      <c r="A54" s="13" t="s">
        <v>128</v>
      </c>
      <c r="B54" s="9"/>
      <c r="C54" s="9"/>
      <c r="D54" s="9"/>
    </row>
    <row r="55" spans="1:4" ht="18.75" x14ac:dyDescent="0.15">
      <c r="A55" s="13" t="s">
        <v>129</v>
      </c>
      <c r="B55" s="9"/>
      <c r="C55" s="9"/>
      <c r="D55" s="9"/>
    </row>
    <row r="56" spans="1:4" ht="18.75" x14ac:dyDescent="0.15">
      <c r="A56" s="13" t="s">
        <v>130</v>
      </c>
      <c r="B56" s="9"/>
      <c r="C56" s="9"/>
      <c r="D56" s="9"/>
    </row>
    <row r="57" spans="1:4" ht="18.75" x14ac:dyDescent="0.15">
      <c r="A57" s="13" t="s">
        <v>131</v>
      </c>
      <c r="B57" s="9"/>
      <c r="C57" s="9"/>
      <c r="D57" s="9"/>
    </row>
    <row r="58" spans="1:4" ht="18.75" x14ac:dyDescent="0.15">
      <c r="A58" s="13" t="s">
        <v>132</v>
      </c>
      <c r="B58" s="9"/>
      <c r="C58" s="9"/>
      <c r="D58" s="9"/>
    </row>
  </sheetData>
  <sheetProtection algorithmName="SHA-512" hashValue="obSUU8FSAcE5D3/vlreMV1WRu4u0YvlQlDdM4et+wwpOhvMxJ9bsx2SvbyiZN59iQYBMgk1bPvEsS7L9iSHh5A==" saltValue="Gjtif7BuIlxJJqVXSAuX7w==" spinCount="100000" sheet="1" objects="1" scenarios="1"/>
  <protectedRanges>
    <protectedRange sqref="B9:D58" name="黄色枠"/>
  </protectedRanges>
  <mergeCells count="2">
    <mergeCell ref="A4:D4"/>
    <mergeCell ref="A1:D1"/>
  </mergeCells>
  <phoneticPr fontId="1"/>
  <conditionalFormatting sqref="B9:D58">
    <cfRule type="expression" dxfId="0" priority="1">
      <formula>B9=""</formula>
    </cfRule>
  </conditionalFormatting>
  <pageMargins left="0.31496062992125984" right="0.31496062992125984" top="0.39370078740157483" bottom="0.39370078740157483" header="0.51181102362204722" footer="0.51181102362204722"/>
  <pageSetup paperSize="9" scale="9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2:E13"/>
  <sheetViews>
    <sheetView workbookViewId="0">
      <selection activeCell="F17" sqref="F17"/>
    </sheetView>
  </sheetViews>
  <sheetFormatPr defaultRowHeight="13.5" x14ac:dyDescent="0.15"/>
  <cols>
    <col min="1" max="1" width="31.375" bestFit="1" customWidth="1"/>
    <col min="2" max="2" width="10.625" bestFit="1" customWidth="1"/>
    <col min="3" max="3" width="10.625" customWidth="1"/>
  </cols>
  <sheetData>
    <row r="2" spans="1:5" x14ac:dyDescent="0.15">
      <c r="A2" s="1" t="s">
        <v>94</v>
      </c>
      <c r="B2" s="2" t="s">
        <v>83</v>
      </c>
      <c r="C2" s="1" t="s">
        <v>86</v>
      </c>
      <c r="D2" s="1" t="s">
        <v>39</v>
      </c>
      <c r="E2" s="1" t="s">
        <v>38</v>
      </c>
    </row>
    <row r="3" spans="1:5" x14ac:dyDescent="0.15">
      <c r="A3" s="1" t="s">
        <v>95</v>
      </c>
      <c r="B3" s="2" t="s">
        <v>85</v>
      </c>
      <c r="C3" s="1" t="s">
        <v>42</v>
      </c>
      <c r="D3" s="1" t="s">
        <v>43</v>
      </c>
      <c r="E3" s="1" t="s">
        <v>42</v>
      </c>
    </row>
    <row r="4" spans="1:5" x14ac:dyDescent="0.15">
      <c r="A4" s="1" t="s">
        <v>96</v>
      </c>
      <c r="B4" s="2" t="s">
        <v>84</v>
      </c>
      <c r="C4" s="1" t="s">
        <v>77</v>
      </c>
      <c r="D4" s="1" t="s">
        <v>76</v>
      </c>
      <c r="E4" s="1" t="s">
        <v>77</v>
      </c>
    </row>
    <row r="5" spans="1:5" x14ac:dyDescent="0.15">
      <c r="A5" s="1" t="s">
        <v>97</v>
      </c>
    </row>
    <row r="6" spans="1:5" x14ac:dyDescent="0.15">
      <c r="A6" s="1" t="s">
        <v>98</v>
      </c>
    </row>
    <row r="7" spans="1:5" x14ac:dyDescent="0.15">
      <c r="A7" s="1" t="s">
        <v>100</v>
      </c>
    </row>
    <row r="8" spans="1:5" x14ac:dyDescent="0.15">
      <c r="A8" s="1" t="s">
        <v>101</v>
      </c>
    </row>
    <row r="9" spans="1:5" x14ac:dyDescent="0.15">
      <c r="A9" s="1" t="s">
        <v>99</v>
      </c>
    </row>
    <row r="10" spans="1:5" x14ac:dyDescent="0.15">
      <c r="A10" s="1" t="s">
        <v>102</v>
      </c>
    </row>
    <row r="11" spans="1:5" x14ac:dyDescent="0.15">
      <c r="A11" s="1" t="s">
        <v>103</v>
      </c>
    </row>
    <row r="12" spans="1:5" x14ac:dyDescent="0.15">
      <c r="A12" s="1" t="s">
        <v>104</v>
      </c>
    </row>
    <row r="13" spans="1:5" x14ac:dyDescent="0.15">
      <c r="A13" s="1" t="s">
        <v>105</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出漕申込書</vt:lpstr>
      <vt:lpstr>メンバー表〈このシートをコピーして使ってください）</vt:lpstr>
      <vt:lpstr>傷害保険名簿</vt:lpstr>
      <vt:lpstr>マスタ</vt:lpstr>
      <vt:lpstr>'メンバー表〈このシートをコピーして使ってください）'!Print_Area</vt:lpstr>
      <vt:lpstr>出漕申込書!Print_Area</vt:lpstr>
      <vt:lpstr>傷害保険名簿!Print_Area</vt:lpstr>
    </vt:vector>
  </TitlesOfParts>
  <Company>編制部</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dekke</dc:creator>
  <cp:lastModifiedBy>大熊　達也</cp:lastModifiedBy>
  <cp:lastPrinted>2023-03-10T06:26:20Z</cp:lastPrinted>
  <dcterms:created xsi:type="dcterms:W3CDTF">2009-03-24T14:25:51Z</dcterms:created>
  <dcterms:modified xsi:type="dcterms:W3CDTF">2024-04-03T03:12:33Z</dcterms:modified>
</cp:coreProperties>
</file>